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資訊與電商系--資料夾\課程、開課、配課、教學大綱\107\107(日)全學年課程表\"/>
    </mc:Choice>
  </mc:AlternateContent>
  <xr:revisionPtr revIDLastSave="0" documentId="13_ncr:1_{0FFA7F35-9F1F-4B4E-A37C-2378AAA07CF0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107日四技(管理-資訊電商系)" sheetId="6" r:id="rId1"/>
    <sheet name="107學分配當表(管理-資訊電商系)" sheetId="7" r:id="rId2"/>
  </sheets>
  <definedNames>
    <definedName name="_xlnm.Print_Titles" localSheetId="0">'107日四技(管理-資訊電商系)'!$1:$4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7" l="1"/>
  <c r="M12" i="7"/>
  <c r="I12" i="7"/>
  <c r="H12" i="7"/>
  <c r="G12" i="7"/>
  <c r="F12" i="7"/>
  <c r="E12" i="7"/>
  <c r="D12" i="7"/>
  <c r="K11" i="7"/>
  <c r="J11" i="7"/>
  <c r="K10" i="7"/>
  <c r="J10" i="7"/>
  <c r="K9" i="7"/>
  <c r="J9" i="7"/>
  <c r="K8" i="7"/>
  <c r="J8" i="7"/>
  <c r="K7" i="7"/>
  <c r="J7" i="7"/>
  <c r="K6" i="7"/>
  <c r="J6" i="7"/>
  <c r="K5" i="7"/>
  <c r="J5" i="7"/>
  <c r="J12" i="7" s="1"/>
  <c r="K4" i="7"/>
  <c r="K12" i="7" s="1"/>
  <c r="J4" i="7"/>
  <c r="L37" i="6" l="1"/>
  <c r="K37" i="6"/>
  <c r="D22" i="6" l="1"/>
  <c r="V29" i="6"/>
  <c r="U29" i="6"/>
  <c r="T29" i="6"/>
  <c r="S29" i="6"/>
  <c r="Q29" i="6"/>
  <c r="P29" i="6"/>
  <c r="O29" i="6"/>
  <c r="N29" i="6"/>
  <c r="L29" i="6"/>
  <c r="K29" i="6"/>
  <c r="J29" i="6"/>
  <c r="I29" i="6"/>
  <c r="G29" i="6"/>
  <c r="F29" i="6"/>
  <c r="E29" i="6"/>
  <c r="D29" i="6"/>
  <c r="V27" i="6"/>
  <c r="V30" i="6" s="1"/>
  <c r="U27" i="6"/>
  <c r="T27" i="6"/>
  <c r="T30" i="6" s="1"/>
  <c r="S27" i="6"/>
  <c r="S30" i="6" s="1"/>
  <c r="Q27" i="6"/>
  <c r="Q30" i="6" s="1"/>
  <c r="P27" i="6"/>
  <c r="O27" i="6"/>
  <c r="O30" i="6" s="1"/>
  <c r="N27" i="6"/>
  <c r="N30" i="6" s="1"/>
  <c r="L27" i="6"/>
  <c r="L30" i="6" s="1"/>
  <c r="K27" i="6"/>
  <c r="J27" i="6"/>
  <c r="J30" i="6" s="1"/>
  <c r="I27" i="6"/>
  <c r="I30" i="6" s="1"/>
  <c r="G27" i="6"/>
  <c r="G30" i="6" s="1"/>
  <c r="F27" i="6"/>
  <c r="E27" i="6"/>
  <c r="E30" i="6" s="1"/>
  <c r="D27" i="6"/>
  <c r="D30" i="6" s="1"/>
  <c r="V44" i="6"/>
  <c r="U44" i="6"/>
  <c r="T44" i="6"/>
  <c r="S44" i="6"/>
  <c r="Q44" i="6"/>
  <c r="P44" i="6"/>
  <c r="O44" i="6"/>
  <c r="N44" i="6"/>
  <c r="L44" i="6"/>
  <c r="K44" i="6"/>
  <c r="J44" i="6"/>
  <c r="I44" i="6"/>
  <c r="G44" i="6"/>
  <c r="F44" i="6"/>
  <c r="E44" i="6"/>
  <c r="D44" i="6"/>
  <c r="V41" i="6"/>
  <c r="V45" i="6" s="1"/>
  <c r="U41" i="6"/>
  <c r="U45" i="6" s="1"/>
  <c r="T41" i="6"/>
  <c r="T45" i="6" s="1"/>
  <c r="S41" i="6"/>
  <c r="S45" i="6" s="1"/>
  <c r="Q41" i="6"/>
  <c r="Q45" i="6" s="1"/>
  <c r="P41" i="6"/>
  <c r="O41" i="6"/>
  <c r="O45" i="6" s="1"/>
  <c r="N41" i="6"/>
  <c r="N45" i="6" s="1"/>
  <c r="L41" i="6"/>
  <c r="K41" i="6"/>
  <c r="J41" i="6"/>
  <c r="J45" i="6" s="1"/>
  <c r="I41" i="6"/>
  <c r="I45" i="6" s="1"/>
  <c r="G41" i="6"/>
  <c r="G45" i="6" s="1"/>
  <c r="F41" i="6"/>
  <c r="F45" i="6" s="1"/>
  <c r="E41" i="6"/>
  <c r="E45" i="6" s="1"/>
  <c r="D41" i="6"/>
  <c r="D45" i="6" s="1"/>
  <c r="L45" i="6" l="1"/>
  <c r="K45" i="6"/>
  <c r="W28" i="6"/>
  <c r="W23" i="6"/>
  <c r="P45" i="6"/>
  <c r="W39" i="6"/>
  <c r="W42" i="6"/>
  <c r="F30" i="6"/>
  <c r="K30" i="6"/>
  <c r="P30" i="6"/>
  <c r="U30" i="6"/>
  <c r="J18" i="6" l="1"/>
  <c r="K18" i="6"/>
  <c r="L18" i="6"/>
  <c r="I18" i="6"/>
  <c r="E18" i="6"/>
  <c r="F18" i="6"/>
  <c r="G18" i="6"/>
  <c r="D18" i="6"/>
  <c r="V37" i="6" l="1"/>
  <c r="U37" i="6"/>
  <c r="T37" i="6"/>
  <c r="S37" i="6"/>
  <c r="Q37" i="6"/>
  <c r="P37" i="6"/>
  <c r="O37" i="6"/>
  <c r="N37" i="6"/>
  <c r="J37" i="6"/>
  <c r="I37" i="6"/>
  <c r="G37" i="6"/>
  <c r="F37" i="6"/>
  <c r="E37" i="6"/>
  <c r="D37" i="6"/>
  <c r="V33" i="6"/>
  <c r="U33" i="6"/>
  <c r="T33" i="6"/>
  <c r="S33" i="6"/>
  <c r="S38" i="6" s="1"/>
  <c r="Q33" i="6"/>
  <c r="P33" i="6"/>
  <c r="O33" i="6"/>
  <c r="N33" i="6"/>
  <c r="N38" i="6" s="1"/>
  <c r="L33" i="6"/>
  <c r="K33" i="6"/>
  <c r="J33" i="6"/>
  <c r="I33" i="6"/>
  <c r="G33" i="6"/>
  <c r="F33" i="6"/>
  <c r="F38" i="6" s="1"/>
  <c r="E33" i="6"/>
  <c r="E38" i="6" s="1"/>
  <c r="D33" i="6"/>
  <c r="D38" i="6" s="1"/>
  <c r="V22" i="6"/>
  <c r="U22" i="6"/>
  <c r="T22" i="6"/>
  <c r="S22" i="6"/>
  <c r="Q22" i="6"/>
  <c r="P22" i="6"/>
  <c r="O22" i="6"/>
  <c r="N22" i="6"/>
  <c r="L22" i="6"/>
  <c r="K22" i="6"/>
  <c r="J22" i="6"/>
  <c r="I22" i="6"/>
  <c r="G22" i="6"/>
  <c r="F22" i="6"/>
  <c r="E22" i="6"/>
  <c r="V18" i="6"/>
  <c r="U18" i="6"/>
  <c r="T18" i="6"/>
  <c r="S18" i="6"/>
  <c r="Q18" i="6"/>
  <c r="P18" i="6"/>
  <c r="O18" i="6"/>
  <c r="N18" i="6"/>
  <c r="O38" i="6" l="1"/>
  <c r="T38" i="6"/>
  <c r="U38" i="6"/>
  <c r="J38" i="6"/>
  <c r="I38" i="6"/>
  <c r="K38" i="6"/>
  <c r="P38" i="6"/>
  <c r="W34" i="6"/>
  <c r="G38" i="6"/>
  <c r="L38" i="6"/>
  <c r="Q38" i="6"/>
  <c r="V38" i="6"/>
  <c r="W31" i="6"/>
</calcChain>
</file>

<file path=xl/sharedStrings.xml><?xml version="1.0" encoding="utf-8"?>
<sst xmlns="http://schemas.openxmlformats.org/spreadsheetml/2006/main" count="237" uniqueCount="140">
  <si>
    <t>必修</t>
    <phoneticPr fontId="1" type="noConversion"/>
  </si>
  <si>
    <t>總計</t>
    <phoneticPr fontId="1" type="noConversion"/>
  </si>
  <si>
    <t>學分</t>
    <phoneticPr fontId="1" type="noConversion"/>
  </si>
  <si>
    <t>時數</t>
    <phoneticPr fontId="1" type="noConversion"/>
  </si>
  <si>
    <t>學年</t>
    <phoneticPr fontId="1" type="noConversion"/>
  </si>
  <si>
    <t>必選別</t>
    <phoneticPr fontId="1" type="noConversion"/>
  </si>
  <si>
    <t>一　　年　　級</t>
    <phoneticPr fontId="1" type="noConversion"/>
  </si>
  <si>
    <t>二　　年　　級</t>
    <phoneticPr fontId="1" type="noConversion"/>
  </si>
  <si>
    <t>三　　年　　級</t>
    <phoneticPr fontId="1" type="noConversion"/>
  </si>
  <si>
    <t>四　　年　　級</t>
    <phoneticPr fontId="1" type="noConversion"/>
  </si>
  <si>
    <t>類別</t>
    <phoneticPr fontId="1" type="noConversion"/>
  </si>
  <si>
    <t>科目名稱</t>
    <phoneticPr fontId="1" type="noConversion"/>
  </si>
  <si>
    <t>第一學期</t>
    <phoneticPr fontId="1" type="noConversion"/>
  </si>
  <si>
    <t>第二學期</t>
    <phoneticPr fontId="1" type="noConversion"/>
  </si>
  <si>
    <t>學院共同</t>
    <phoneticPr fontId="1" type="noConversion"/>
  </si>
  <si>
    <t>學院共同小計</t>
    <phoneticPr fontId="1" type="noConversion"/>
  </si>
  <si>
    <t>模組必修小計</t>
    <phoneticPr fontId="1" type="noConversion"/>
  </si>
  <si>
    <t>選修</t>
    <phoneticPr fontId="1" type="noConversion"/>
  </si>
  <si>
    <t>模組選修小計</t>
    <phoneticPr fontId="1" type="noConversion"/>
  </si>
  <si>
    <t>模組學分合計</t>
    <phoneticPr fontId="1" type="noConversion"/>
  </si>
  <si>
    <t>專業必修</t>
    <phoneticPr fontId="1" type="noConversion"/>
  </si>
  <si>
    <t>通識及共同</t>
    <phoneticPr fontId="1" type="noConversion"/>
  </si>
  <si>
    <t>最低畢業總學分數</t>
    <phoneticPr fontId="1" type="noConversion"/>
  </si>
  <si>
    <t>中文鑑賞與應用</t>
    <phoneticPr fontId="1" type="noConversion"/>
  </si>
  <si>
    <t>中文口語與表達</t>
    <phoneticPr fontId="1" type="noConversion"/>
  </si>
  <si>
    <t>外國語言(一)</t>
    <phoneticPr fontId="1" type="noConversion"/>
  </si>
  <si>
    <t>外國語言(二)</t>
    <phoneticPr fontId="1" type="noConversion"/>
  </si>
  <si>
    <t>資訊素養</t>
    <phoneticPr fontId="1" type="noConversion"/>
  </si>
  <si>
    <t>外國語言(三)</t>
    <phoneticPr fontId="1" type="noConversion"/>
  </si>
  <si>
    <t>人文藝術應用領域(二)</t>
    <phoneticPr fontId="1" type="noConversion"/>
  </si>
  <si>
    <t>自然科學應用領域(一)</t>
    <phoneticPr fontId="1" type="noConversion"/>
  </si>
  <si>
    <t>自然科學應用領域(二)</t>
    <phoneticPr fontId="1" type="noConversion"/>
  </si>
  <si>
    <t>社會科學應用領域(一)</t>
    <phoneticPr fontId="1" type="noConversion"/>
  </si>
  <si>
    <t>社會科學應用領域(二)</t>
    <phoneticPr fontId="1" type="noConversion"/>
  </si>
  <si>
    <t>人文藝術應用領域(一)</t>
    <phoneticPr fontId="1" type="noConversion"/>
  </si>
  <si>
    <t>生命教育與服務學習(一)</t>
    <phoneticPr fontId="1" type="noConversion"/>
  </si>
  <si>
    <t>生命教育與服務學習(二)</t>
    <phoneticPr fontId="1" type="noConversion"/>
  </si>
  <si>
    <t>勞作教育(一)</t>
    <phoneticPr fontId="1" type="noConversion"/>
  </si>
  <si>
    <t>勞作教育(二)</t>
    <phoneticPr fontId="1" type="noConversion"/>
  </si>
  <si>
    <t>雲林學、學雲林</t>
    <phoneticPr fontId="1" type="noConversion"/>
  </si>
  <si>
    <t>職涯發展</t>
    <phoneticPr fontId="1" type="noConversion"/>
  </si>
  <si>
    <t>通識課程</t>
    <phoneticPr fontId="1" type="noConversion"/>
  </si>
  <si>
    <t>共同課程</t>
    <phoneticPr fontId="1" type="noConversion"/>
  </si>
  <si>
    <t>全民國防教育軍事訓練(一)</t>
    <phoneticPr fontId="1" type="noConversion"/>
  </si>
  <si>
    <t>全民國防教育軍事訓練(二)</t>
    <phoneticPr fontId="1" type="noConversion"/>
  </si>
  <si>
    <t>運動與健康(一)</t>
    <phoneticPr fontId="1" type="noConversion"/>
  </si>
  <si>
    <t>運動與健康(二)</t>
    <phoneticPr fontId="1" type="noConversion"/>
  </si>
  <si>
    <t>32學分</t>
    <phoneticPr fontId="1" type="noConversion"/>
  </si>
  <si>
    <t>職場英語</t>
    <phoneticPr fontId="5" type="noConversion"/>
  </si>
  <si>
    <t>備註</t>
  </si>
  <si>
    <t>5.依本校「學生畢業門檻實施辦法」之規定，日間部學生畢業需具備包含專業技術能力、服務學習能力、外語能力、資訊能力，並通過各項檢核始可畢業，各項規範詳閱相關實施要點或細則。</t>
  </si>
  <si>
    <t>6.註記*為限制外系選課科目</t>
  </si>
  <si>
    <t>異動
紀錄</t>
  </si>
  <si>
    <t>畢業學分</t>
    <phoneticPr fontId="5" type="noConversion"/>
  </si>
  <si>
    <t>專業必修</t>
    <phoneticPr fontId="1" type="noConversion"/>
  </si>
  <si>
    <t>專業選修</t>
    <phoneticPr fontId="1" type="noConversion"/>
  </si>
  <si>
    <t>通識及共同合計</t>
    <phoneticPr fontId="5" type="noConversion"/>
  </si>
  <si>
    <t>行銷學</t>
    <phoneticPr fontId="1" type="noConversion"/>
  </si>
  <si>
    <t>創業實踐(一)</t>
    <phoneticPr fontId="1" type="noConversion"/>
  </si>
  <si>
    <t>創業實踐(二)</t>
    <phoneticPr fontId="1" type="noConversion"/>
  </si>
  <si>
    <t>系核心課程</t>
    <phoneticPr fontId="1" type="noConversion"/>
  </si>
  <si>
    <t>電子商務導論</t>
    <phoneticPr fontId="1" type="noConversion"/>
  </si>
  <si>
    <t>資料庫管理</t>
    <phoneticPr fontId="1" type="noConversion"/>
  </si>
  <si>
    <t>創業實務專題(一)</t>
    <phoneticPr fontId="1" type="noConversion"/>
  </si>
  <si>
    <t>校外實習</t>
    <phoneticPr fontId="1" type="noConversion"/>
  </si>
  <si>
    <t>基礎程式設計</t>
  </si>
  <si>
    <t>管理資訊系統</t>
    <phoneticPr fontId="1" type="noConversion"/>
  </si>
  <si>
    <t>系統分析與設計</t>
    <phoneticPr fontId="1" type="noConversion"/>
  </si>
  <si>
    <t>進階程式設計</t>
    <phoneticPr fontId="1" type="noConversion"/>
  </si>
  <si>
    <t>創業實務專題(二)</t>
    <phoneticPr fontId="1" type="noConversion"/>
  </si>
  <si>
    <t>商業模式設計</t>
    <phoneticPr fontId="1" type="noConversion"/>
  </si>
  <si>
    <t>企業通訊與網路</t>
    <phoneticPr fontId="1" type="noConversion"/>
  </si>
  <si>
    <t>證照介紹與輔導</t>
    <phoneticPr fontId="1" type="noConversion"/>
  </si>
  <si>
    <t>專業實習*</t>
    <phoneticPr fontId="1" type="noConversion"/>
  </si>
  <si>
    <t>學分</t>
    <phoneticPr fontId="1" type="noConversion"/>
  </si>
  <si>
    <t>系核心必修小計</t>
    <phoneticPr fontId="1" type="noConversion"/>
  </si>
  <si>
    <t>系核心選修小計</t>
    <phoneticPr fontId="1" type="noConversion"/>
  </si>
  <si>
    <t>系核心學分合計</t>
    <phoneticPr fontId="1" type="noConversion"/>
  </si>
  <si>
    <t>學
分</t>
    <phoneticPr fontId="1" type="noConversion"/>
  </si>
  <si>
    <t>32
學
分</t>
    <phoneticPr fontId="1" type="noConversion"/>
  </si>
  <si>
    <t>電商經營模組</t>
    <phoneticPr fontId="1" type="noConversion"/>
  </si>
  <si>
    <t>虛擬商場建置</t>
    <phoneticPr fontId="1" type="noConversion"/>
  </si>
  <si>
    <t>社群經營與行銷</t>
    <phoneticPr fontId="1" type="noConversion"/>
  </si>
  <si>
    <t>電子商務個案討論</t>
  </si>
  <si>
    <t>電子商務營運企劃</t>
    <phoneticPr fontId="1" type="noConversion"/>
  </si>
  <si>
    <t>O2O虛實整合實作</t>
  </si>
  <si>
    <t>學
分</t>
    <phoneticPr fontId="1" type="noConversion"/>
  </si>
  <si>
    <t>財務規劃與報表分析</t>
  </si>
  <si>
    <t>經營風險管理</t>
  </si>
  <si>
    <t>線上消費者分析</t>
  </si>
  <si>
    <t>ICT運算平台應用與服務模組</t>
    <phoneticPr fontId="1" type="noConversion"/>
  </si>
  <si>
    <t>行動運算應用</t>
  </si>
  <si>
    <t>UI/UX設計</t>
  </si>
  <si>
    <t>物聯網實務</t>
  </si>
  <si>
    <t>企業資源規劃軟體服務應用</t>
  </si>
  <si>
    <t>網站服務實務</t>
  </si>
  <si>
    <t>感測器技術與應用</t>
  </si>
  <si>
    <t>商業智慧系統服務應用</t>
  </si>
  <si>
    <t>行動應用程式</t>
  </si>
  <si>
    <t>71學分(含學院共同12學分)</t>
    <phoneticPr fontId="1" type="noConversion"/>
  </si>
  <si>
    <t>15學分</t>
    <phoneticPr fontId="1" type="noConversion"/>
  </si>
  <si>
    <t>1.電商經營模組計 21 學分，ICT運算平台應用與服務模組計22 學分。</t>
    <phoneticPr fontId="1" type="noConversion"/>
  </si>
  <si>
    <t xml:space="preserve">2.校外實習科目(學分)：校外實習(3)、專業實習(6) 、校外實習時數：720 小時 、校外實習執行時間：四下全學期      </t>
    <phoneticPr fontId="5" type="noConversion"/>
  </si>
  <si>
    <t>3.服務學習科目:創業實踐(二)(2學分)，服務學習總時數至少4(時數)小時。</t>
    <phoneticPr fontId="5" type="noConversion"/>
  </si>
  <si>
    <t>全校性多元學習</t>
    <phoneticPr fontId="1" type="noConversion"/>
  </si>
  <si>
    <t>承認全校性外系專業科目10學分</t>
    <phoneticPr fontId="1" type="noConversion"/>
  </si>
  <si>
    <t>4.證照輔導課程:共3項，3門，9學分
(1)「ERP軟體應用師或ERP規劃師(二擇一)專業證照輔導課程:企業資源規劃軟體服務應用(3學分)」
(2)「物聯網工程師(EPCIE)專業證照輔導課程:物聯網實務(3學分)」
(3)「ECP電子商務規劃師或ECM電子商務管理師(二擇一)專業證照輔導課程:虛擬商場建置(3學分)」</t>
    <phoneticPr fontId="5" type="noConversion"/>
  </si>
  <si>
    <t>128學分</t>
    <phoneticPr fontId="1" type="noConversion"/>
  </si>
  <si>
    <t>創意與創新</t>
    <phoneticPr fontId="5" type="noConversion"/>
  </si>
  <si>
    <t>中小企業創業學</t>
    <phoneticPr fontId="1" type="noConversion"/>
  </si>
  <si>
    <t>環球科技大學   資訊與電子商務管理 系日四技課程科目表(107學年度入學適用-管理學院)</t>
    <phoneticPr fontId="5" type="noConversion"/>
  </si>
  <si>
    <r>
      <t>全通路ERP軟體應用實務</t>
    </r>
    <r>
      <rPr>
        <vertAlign val="superscript"/>
        <sz val="12"/>
        <color rgb="FFFF0000"/>
        <rFont val="標楷體"/>
        <family val="4"/>
        <charset val="136"/>
      </rPr>
      <t>a</t>
    </r>
  </si>
  <si>
    <r>
      <t>物聯網創意應用</t>
    </r>
    <r>
      <rPr>
        <vertAlign val="superscript"/>
        <sz val="12"/>
        <color rgb="FFFF0000"/>
        <rFont val="標楷體"/>
        <family val="4"/>
        <charset val="136"/>
      </rPr>
      <t>a</t>
    </r>
    <phoneticPr fontId="1" type="noConversion"/>
  </si>
  <si>
    <r>
      <t>智慧零售APP應用實作</t>
    </r>
    <r>
      <rPr>
        <vertAlign val="superscript"/>
        <sz val="12"/>
        <color rgb="FFFF0000"/>
        <rFont val="標楷體"/>
        <family val="4"/>
        <charset val="136"/>
      </rPr>
      <t>a</t>
    </r>
  </si>
  <si>
    <r>
      <t>全通路電子商務營運實作</t>
    </r>
    <r>
      <rPr>
        <vertAlign val="superscript"/>
        <sz val="12"/>
        <color rgb="FFFF0000"/>
        <rFont val="標楷體"/>
        <family val="4"/>
        <charset val="136"/>
      </rPr>
      <t>a</t>
    </r>
  </si>
  <si>
    <r>
      <t>數據分析與精準行銷實務</t>
    </r>
    <r>
      <rPr>
        <vertAlign val="superscript"/>
        <sz val="12"/>
        <color rgb="FFFF0000"/>
        <rFont val="標楷體"/>
        <family val="4"/>
        <charset val="136"/>
      </rPr>
      <t>a</t>
    </r>
  </si>
  <si>
    <t>7.註記a為「技職優化實作環境計畫：智慧新零售－全通路跨域整合體驗中心」專案計畫課程科目。</t>
    <phoneticPr fontId="1" type="noConversion"/>
  </si>
  <si>
    <t>2.(1)107.07.19第5次系課程會議修正通過。(2)107.07.17第3次院課程會議修正通過。</t>
    <phoneticPr fontId="1" type="noConversion"/>
  </si>
  <si>
    <t>3.(1)107.11.14第2次系課程會議修正通過。(2)108.03.04第3次院課程會議修正通過。</t>
    <phoneticPr fontId="1" type="noConversion"/>
  </si>
  <si>
    <t>1.(1)107.03.02第2次系課程會議通過(2)107.03.23第2次院課程會議通過。</t>
    <phoneticPr fontId="1" type="noConversion"/>
  </si>
  <si>
    <t>環球科技大學  資訊與電子商務管理系 學分配當表(107學年度入學適用)</t>
    <phoneticPr fontId="5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</si>
  <si>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</si>
  <si>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</si>
  <si>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</si>
  <si>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專業必修(含院共)</t>
    <phoneticPr fontId="1" type="noConversion"/>
  </si>
  <si>
    <t>最少</t>
    <phoneticPr fontId="5" type="noConversion"/>
  </si>
  <si>
    <t>多元學習</t>
    <phoneticPr fontId="1" type="noConversion"/>
  </si>
  <si>
    <t>學分</t>
    <phoneticPr fontId="5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</si>
  <si>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</si>
  <si>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</si>
  <si>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</si>
  <si>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</si>
  <si>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</si>
  <si>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</si>
  <si>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</si>
  <si>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1" type="noConversion"/>
  </si>
  <si>
    <t>說明:</t>
    <phoneticPr fontId="1" type="noConversion"/>
  </si>
  <si>
    <t>1.請注意每學期開課數應符合學生最低修課學分下限。</t>
    <phoneticPr fontId="1" type="noConversion"/>
  </si>
  <si>
    <t>2.專業選修開課數請控管在畢業選修學分數1.5倍內。</t>
    <phoneticPr fontId="1" type="noConversion"/>
  </si>
  <si>
    <t>3多元學習依全學年課程表規劃學分數填入。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</si>
</sst>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9"/>
      <color theme="1"/>
      <name val="新細明體"/>
      <family val="1"/>
      <charset val="136"/>
    </font>
    <font>
      <b/>
      <sz val="9"/>
      <color theme="1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8"/>
      <color theme="1"/>
      <name val="標楷體"/>
      <family val="4"/>
      <charset val="136"/>
    </font>
    <font>
      <b/>
      <sz val="9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vertAlign val="superscript"/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27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6" borderId="55" xfId="0" applyFont="1" applyFill="1" applyBorder="1" applyAlignment="1">
      <alignment horizontal="left" vertical="center"/>
    </xf>
    <xf numFmtId="0" fontId="10" fillId="6" borderId="44" xfId="0" applyFont="1" applyFill="1" applyBorder="1" applyAlignment="1">
      <alignment horizontal="left" vertical="center"/>
    </xf>
    <xf numFmtId="0" fontId="10" fillId="6" borderId="54" xfId="0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2" borderId="33" xfId="0" applyFont="1" applyFill="1" applyBorder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24" xfId="0" applyFont="1" applyBorder="1" applyAlignment="1">
      <alignment vertical="center" shrinkToFit="1"/>
    </xf>
    <xf numFmtId="0" fontId="7" fillId="0" borderId="12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0" xfId="0" applyFont="1" applyFill="1" applyBorder="1">
      <alignment vertical="center"/>
    </xf>
    <xf numFmtId="0" fontId="14" fillId="6" borderId="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7" fillId="2" borderId="13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0" borderId="15" xfId="0" applyFont="1" applyBorder="1">
      <alignment vertical="center"/>
    </xf>
    <xf numFmtId="0" fontId="7" fillId="0" borderId="17" xfId="0" applyFont="1" applyBorder="1">
      <alignment vertical="center"/>
    </xf>
    <xf numFmtId="0" fontId="7" fillId="2" borderId="63" xfId="0" applyFont="1" applyFill="1" applyBorder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1" xfId="0" applyFont="1" applyBorder="1">
      <alignment vertical="center"/>
    </xf>
    <xf numFmtId="0" fontId="7" fillId="0" borderId="63" xfId="0" applyFont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>
      <alignment vertical="center"/>
    </xf>
    <xf numFmtId="0" fontId="7" fillId="3" borderId="64" xfId="0" applyFont="1" applyFill="1" applyBorder="1">
      <alignment vertical="center"/>
    </xf>
    <xf numFmtId="0" fontId="7" fillId="2" borderId="64" xfId="0" applyFont="1" applyFill="1" applyBorder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3" borderId="63" xfId="0" applyFont="1" applyFill="1" applyBorder="1">
      <alignment vertical="center"/>
    </xf>
    <xf numFmtId="0" fontId="7" fillId="0" borderId="6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1" xfId="0" applyFont="1" applyBorder="1" applyAlignment="1">
      <alignment horizontal="left" vertical="center"/>
    </xf>
    <xf numFmtId="0" fontId="7" fillId="0" borderId="59" xfId="0" applyFont="1" applyBorder="1">
      <alignment vertical="center"/>
    </xf>
    <xf numFmtId="0" fontId="7" fillId="4" borderId="3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5" fillId="6" borderId="54" xfId="0" applyFont="1" applyFill="1" applyBorder="1" applyAlignment="1">
      <alignment horizontal="center" vertical="center"/>
    </xf>
    <xf numFmtId="0" fontId="15" fillId="6" borderId="58" xfId="0" applyFont="1" applyFill="1" applyBorder="1" applyAlignment="1">
      <alignment horizontal="left" vertical="center"/>
    </xf>
    <xf numFmtId="0" fontId="15" fillId="6" borderId="5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64" xfId="0" applyFont="1" applyBorder="1" applyAlignment="1">
      <alignment horizontal="center" vertical="center"/>
    </xf>
    <xf numFmtId="0" fontId="7" fillId="0" borderId="5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32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2" fillId="0" borderId="14" xfId="0" applyFont="1" applyBorder="1" applyAlignment="1">
      <alignment vertical="top" wrapText="1"/>
    </xf>
    <xf numFmtId="0" fontId="13" fillId="0" borderId="66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4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left" vertical="center"/>
    </xf>
    <xf numFmtId="0" fontId="10" fillId="6" borderId="55" xfId="0" applyFont="1" applyFill="1" applyBorder="1" applyAlignment="1">
      <alignment horizontal="left" vertical="center"/>
    </xf>
    <xf numFmtId="0" fontId="10" fillId="6" borderId="44" xfId="0" applyFont="1" applyFill="1" applyBorder="1" applyAlignment="1">
      <alignment horizontal="left" vertical="center"/>
    </xf>
    <xf numFmtId="0" fontId="10" fillId="0" borderId="38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10" fillId="5" borderId="54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left" vertical="center" wrapText="1"/>
    </xf>
    <xf numFmtId="0" fontId="8" fillId="6" borderId="55" xfId="0" applyFont="1" applyFill="1" applyBorder="1" applyAlignment="1">
      <alignment horizontal="left" vertical="center" wrapText="1"/>
    </xf>
    <xf numFmtId="0" fontId="8" fillId="6" borderId="44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57" xfId="0" applyFont="1" applyBorder="1" applyAlignment="1">
      <alignment horizontal="center" vertical="center" textRotation="255" wrapText="1"/>
    </xf>
    <xf numFmtId="0" fontId="7" fillId="0" borderId="52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left" vertical="top" wrapText="1"/>
    </xf>
    <xf numFmtId="0" fontId="13" fillId="0" borderId="47" xfId="0" applyFont="1" applyFill="1" applyBorder="1" applyAlignment="1">
      <alignment horizontal="left" vertical="top" wrapText="1"/>
    </xf>
    <xf numFmtId="0" fontId="13" fillId="0" borderId="48" xfId="0" applyFont="1" applyFill="1" applyBorder="1" applyAlignment="1">
      <alignment horizontal="left" vertical="top" wrapText="1"/>
    </xf>
    <xf numFmtId="0" fontId="4" fillId="0" borderId="5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67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48" xfId="0" applyFont="1" applyFill="1" applyBorder="1">
      <alignment vertical="center"/>
    </xf>
    <xf numFmtId="0" fontId="19" fillId="0" borderId="0" xfId="0" applyFont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48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68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7" borderId="54" xfId="0" applyFont="1" applyFill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0" fillId="6" borderId="69" xfId="0" applyFont="1" applyFill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4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A46" zoomScale="140" zoomScaleNormal="140" workbookViewId="0">
      <selection activeCell="A58" sqref="A58:B60"/>
    </sheetView>
  </sheetViews>
  <sheetFormatPr defaultColWidth="9" defaultRowHeight="11.25" x14ac:dyDescent="0.25"/>
  <cols>
    <col min="1" max="2" width="5" style="2" customWidth="1"/>
    <col min="3" max="3" width="18.25" style="15" customWidth="1"/>
    <col min="4" max="7" width="4.375" style="2" customWidth="1"/>
    <col min="8" max="8" width="20.5" style="2" customWidth="1"/>
    <col min="9" max="12" width="4.625" style="2" customWidth="1"/>
    <col min="13" max="13" width="15.625" style="2" customWidth="1"/>
    <col min="14" max="17" width="4.625" style="2" customWidth="1"/>
    <col min="18" max="18" width="16.875" style="2" customWidth="1"/>
    <col min="19" max="22" width="4.625" style="2" customWidth="1"/>
    <col min="23" max="23" width="6.25" style="2" customWidth="1"/>
    <col min="24" max="31" width="4.625" style="2" customWidth="1"/>
    <col min="32" max="16384" width="9" style="2"/>
  </cols>
  <sheetData>
    <row r="1" spans="1:26" ht="24.75" customHeight="1" thickBot="1" x14ac:dyDescent="0.3">
      <c r="A1" s="193" t="s">
        <v>110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4"/>
      <c r="Y1" s="4"/>
      <c r="Z1" s="4"/>
    </row>
    <row r="2" spans="1:26" ht="14.1" customHeight="1" x14ac:dyDescent="0.25">
      <c r="A2" s="3" t="s">
        <v>4</v>
      </c>
      <c r="B2" s="155" t="s">
        <v>5</v>
      </c>
      <c r="C2" s="182" t="s">
        <v>6</v>
      </c>
      <c r="D2" s="183"/>
      <c r="E2" s="183"/>
      <c r="F2" s="183"/>
      <c r="G2" s="184"/>
      <c r="H2" s="183" t="s">
        <v>7</v>
      </c>
      <c r="I2" s="183"/>
      <c r="J2" s="183"/>
      <c r="K2" s="183"/>
      <c r="L2" s="183"/>
      <c r="M2" s="182" t="s">
        <v>8</v>
      </c>
      <c r="N2" s="183"/>
      <c r="O2" s="183"/>
      <c r="P2" s="183"/>
      <c r="Q2" s="184"/>
      <c r="R2" s="182" t="s">
        <v>9</v>
      </c>
      <c r="S2" s="183"/>
      <c r="T2" s="183"/>
      <c r="U2" s="183"/>
      <c r="V2" s="184"/>
      <c r="W2" s="194" t="s">
        <v>1</v>
      </c>
      <c r="X2" s="4"/>
      <c r="Y2" s="4"/>
      <c r="Z2" s="4"/>
    </row>
    <row r="3" spans="1:26" ht="14.1" customHeight="1" x14ac:dyDescent="0.25">
      <c r="A3" s="191" t="s">
        <v>10</v>
      </c>
      <c r="B3" s="156"/>
      <c r="C3" s="203" t="s">
        <v>11</v>
      </c>
      <c r="D3" s="179" t="s">
        <v>12</v>
      </c>
      <c r="E3" s="180"/>
      <c r="F3" s="179" t="s">
        <v>13</v>
      </c>
      <c r="G3" s="202"/>
      <c r="H3" s="206" t="s">
        <v>11</v>
      </c>
      <c r="I3" s="179" t="s">
        <v>12</v>
      </c>
      <c r="J3" s="180"/>
      <c r="K3" s="179" t="s">
        <v>13</v>
      </c>
      <c r="L3" s="195"/>
      <c r="M3" s="203" t="s">
        <v>11</v>
      </c>
      <c r="N3" s="179" t="s">
        <v>12</v>
      </c>
      <c r="O3" s="205"/>
      <c r="P3" s="179" t="s">
        <v>13</v>
      </c>
      <c r="Q3" s="202"/>
      <c r="R3" s="203" t="s">
        <v>11</v>
      </c>
      <c r="S3" s="179" t="s">
        <v>12</v>
      </c>
      <c r="T3" s="180"/>
      <c r="U3" s="179" t="s">
        <v>13</v>
      </c>
      <c r="V3" s="202"/>
      <c r="W3" s="159"/>
      <c r="X3" s="4"/>
      <c r="Y3" s="4"/>
      <c r="Z3" s="4"/>
    </row>
    <row r="4" spans="1:26" ht="15" customHeight="1" thickBot="1" x14ac:dyDescent="0.3">
      <c r="A4" s="192"/>
      <c r="B4" s="181"/>
      <c r="C4" s="204"/>
      <c r="D4" s="5" t="s">
        <v>2</v>
      </c>
      <c r="E4" s="5" t="s">
        <v>3</v>
      </c>
      <c r="F4" s="5" t="s">
        <v>2</v>
      </c>
      <c r="G4" s="6" t="s">
        <v>3</v>
      </c>
      <c r="H4" s="207"/>
      <c r="I4" s="5" t="s">
        <v>2</v>
      </c>
      <c r="J4" s="5" t="s">
        <v>3</v>
      </c>
      <c r="K4" s="5" t="s">
        <v>2</v>
      </c>
      <c r="L4" s="7" t="s">
        <v>3</v>
      </c>
      <c r="M4" s="204"/>
      <c r="N4" s="5" t="s">
        <v>2</v>
      </c>
      <c r="O4" s="5" t="s">
        <v>3</v>
      </c>
      <c r="P4" s="5" t="s">
        <v>2</v>
      </c>
      <c r="Q4" s="6" t="s">
        <v>3</v>
      </c>
      <c r="R4" s="204"/>
      <c r="S4" s="5" t="s">
        <v>2</v>
      </c>
      <c r="T4" s="5" t="s">
        <v>3</v>
      </c>
      <c r="U4" s="5" t="s">
        <v>2</v>
      </c>
      <c r="V4" s="6" t="s">
        <v>3</v>
      </c>
      <c r="W4" s="160"/>
    </row>
    <row r="5" spans="1:26" ht="15" customHeight="1" x14ac:dyDescent="0.25">
      <c r="A5" s="185" t="s">
        <v>41</v>
      </c>
      <c r="B5" s="186"/>
      <c r="C5" s="21" t="s">
        <v>23</v>
      </c>
      <c r="D5" s="22">
        <v>2</v>
      </c>
      <c r="E5" s="22">
        <v>2</v>
      </c>
      <c r="F5" s="22"/>
      <c r="G5" s="24"/>
      <c r="H5" s="25" t="s">
        <v>28</v>
      </c>
      <c r="I5" s="26">
        <v>2</v>
      </c>
      <c r="J5" s="26">
        <v>2</v>
      </c>
      <c r="K5" s="26"/>
      <c r="L5" s="27"/>
      <c r="M5" s="28" t="s">
        <v>39</v>
      </c>
      <c r="N5" s="26">
        <v>1</v>
      </c>
      <c r="O5" s="26">
        <v>1</v>
      </c>
      <c r="P5" s="26"/>
      <c r="Q5" s="29"/>
      <c r="R5" s="30"/>
      <c r="S5" s="26"/>
      <c r="T5" s="26"/>
      <c r="U5" s="26"/>
      <c r="V5" s="27"/>
      <c r="W5" s="194" t="s">
        <v>79</v>
      </c>
    </row>
    <row r="6" spans="1:26" ht="15" customHeight="1" x14ac:dyDescent="0.25">
      <c r="A6" s="187"/>
      <c r="B6" s="188"/>
      <c r="C6" s="21" t="s">
        <v>24</v>
      </c>
      <c r="D6" s="22"/>
      <c r="E6" s="22"/>
      <c r="F6" s="22">
        <v>2</v>
      </c>
      <c r="G6" s="24">
        <v>2</v>
      </c>
      <c r="H6" s="19" t="s">
        <v>34</v>
      </c>
      <c r="I6" s="31">
        <v>2</v>
      </c>
      <c r="J6" s="31">
        <v>2</v>
      </c>
      <c r="K6" s="31"/>
      <c r="L6" s="32"/>
      <c r="M6" s="33" t="s">
        <v>40</v>
      </c>
      <c r="N6" s="22"/>
      <c r="O6" s="22"/>
      <c r="P6" s="22">
        <v>1</v>
      </c>
      <c r="Q6" s="24">
        <v>1</v>
      </c>
      <c r="R6" s="34"/>
      <c r="S6" s="22"/>
      <c r="T6" s="22"/>
      <c r="U6" s="22"/>
      <c r="V6" s="47"/>
      <c r="W6" s="159"/>
    </row>
    <row r="7" spans="1:26" ht="15" customHeight="1" x14ac:dyDescent="0.25">
      <c r="A7" s="187"/>
      <c r="B7" s="188"/>
      <c r="C7" s="35" t="s">
        <v>25</v>
      </c>
      <c r="D7" s="31">
        <v>2</v>
      </c>
      <c r="E7" s="31">
        <v>2</v>
      </c>
      <c r="F7" s="31"/>
      <c r="G7" s="36"/>
      <c r="H7" s="19" t="s">
        <v>29</v>
      </c>
      <c r="I7" s="31"/>
      <c r="J7" s="31"/>
      <c r="K7" s="31">
        <v>2</v>
      </c>
      <c r="L7" s="32">
        <v>2</v>
      </c>
      <c r="M7" s="37"/>
      <c r="N7" s="31"/>
      <c r="O7" s="31"/>
      <c r="P7" s="31"/>
      <c r="Q7" s="36"/>
      <c r="R7" s="19"/>
      <c r="S7" s="31"/>
      <c r="T7" s="31"/>
      <c r="U7" s="38"/>
      <c r="V7" s="102"/>
      <c r="W7" s="159"/>
    </row>
    <row r="8" spans="1:26" ht="15" customHeight="1" x14ac:dyDescent="0.25">
      <c r="A8" s="187"/>
      <c r="B8" s="188"/>
      <c r="C8" s="35" t="s">
        <v>26</v>
      </c>
      <c r="D8" s="31"/>
      <c r="E8" s="31"/>
      <c r="F8" s="31">
        <v>2</v>
      </c>
      <c r="G8" s="36">
        <v>2</v>
      </c>
      <c r="H8" s="19" t="s">
        <v>30</v>
      </c>
      <c r="I8" s="31">
        <v>2</v>
      </c>
      <c r="J8" s="31">
        <v>2</v>
      </c>
      <c r="K8" s="31"/>
      <c r="L8" s="32"/>
      <c r="M8" s="37"/>
      <c r="N8" s="31"/>
      <c r="O8" s="31"/>
      <c r="P8" s="31"/>
      <c r="Q8" s="36"/>
      <c r="R8" s="19"/>
      <c r="S8" s="31"/>
      <c r="T8" s="31"/>
      <c r="U8" s="31"/>
      <c r="V8" s="32"/>
      <c r="W8" s="159"/>
    </row>
    <row r="9" spans="1:26" ht="15" customHeight="1" x14ac:dyDescent="0.25">
      <c r="A9" s="187"/>
      <c r="B9" s="188"/>
      <c r="C9" s="35" t="s">
        <v>27</v>
      </c>
      <c r="D9" s="31">
        <v>2</v>
      </c>
      <c r="E9" s="31">
        <v>2</v>
      </c>
      <c r="F9" s="31"/>
      <c r="G9" s="36"/>
      <c r="H9" s="39" t="s">
        <v>31</v>
      </c>
      <c r="I9" s="31"/>
      <c r="J9" s="31"/>
      <c r="K9" s="31">
        <v>2</v>
      </c>
      <c r="L9" s="32">
        <v>2</v>
      </c>
      <c r="M9" s="37"/>
      <c r="N9" s="31"/>
      <c r="O9" s="31"/>
      <c r="P9" s="31"/>
      <c r="Q9" s="36"/>
      <c r="R9" s="35"/>
      <c r="S9" s="31"/>
      <c r="T9" s="31"/>
      <c r="U9" s="31"/>
      <c r="V9" s="32"/>
      <c r="W9" s="159"/>
    </row>
    <row r="10" spans="1:26" ht="15" customHeight="1" x14ac:dyDescent="0.25">
      <c r="A10" s="187"/>
      <c r="B10" s="188"/>
      <c r="C10" s="40" t="s">
        <v>45</v>
      </c>
      <c r="D10" s="31">
        <v>2</v>
      </c>
      <c r="E10" s="31">
        <v>2</v>
      </c>
      <c r="F10" s="31"/>
      <c r="G10" s="31"/>
      <c r="H10" s="39" t="s">
        <v>32</v>
      </c>
      <c r="I10" s="31">
        <v>2</v>
      </c>
      <c r="J10" s="31">
        <v>2</v>
      </c>
      <c r="K10" s="31"/>
      <c r="L10" s="32"/>
      <c r="M10" s="37"/>
      <c r="N10" s="31"/>
      <c r="O10" s="31"/>
      <c r="P10" s="31"/>
      <c r="Q10" s="36"/>
      <c r="R10" s="19"/>
      <c r="S10" s="38"/>
      <c r="T10" s="38"/>
      <c r="U10" s="38"/>
      <c r="V10" s="102"/>
      <c r="W10" s="159"/>
    </row>
    <row r="11" spans="1:26" ht="15" customHeight="1" x14ac:dyDescent="0.25">
      <c r="A11" s="187"/>
      <c r="B11" s="188"/>
      <c r="C11" s="40" t="s">
        <v>46</v>
      </c>
      <c r="D11" s="31"/>
      <c r="E11" s="31"/>
      <c r="F11" s="31">
        <v>2</v>
      </c>
      <c r="G11" s="36">
        <v>2</v>
      </c>
      <c r="H11" s="39" t="s">
        <v>33</v>
      </c>
      <c r="I11" s="31"/>
      <c r="J11" s="31"/>
      <c r="K11" s="31">
        <v>2</v>
      </c>
      <c r="L11" s="32">
        <v>2</v>
      </c>
      <c r="M11" s="37"/>
      <c r="N11" s="31"/>
      <c r="O11" s="36"/>
      <c r="P11" s="31"/>
      <c r="Q11" s="36"/>
      <c r="R11" s="19"/>
      <c r="S11" s="38"/>
      <c r="T11" s="38"/>
      <c r="U11" s="38"/>
      <c r="V11" s="102"/>
      <c r="W11" s="159"/>
    </row>
    <row r="12" spans="1:26" ht="15" customHeight="1" x14ac:dyDescent="0.25">
      <c r="A12" s="187"/>
      <c r="B12" s="188"/>
      <c r="C12" s="19" t="s">
        <v>35</v>
      </c>
      <c r="D12" s="31">
        <v>1</v>
      </c>
      <c r="E12" s="31">
        <v>1</v>
      </c>
      <c r="F12" s="31"/>
      <c r="G12" s="36"/>
      <c r="H12" s="19"/>
      <c r="I12" s="31"/>
      <c r="J12" s="31"/>
      <c r="K12" s="31"/>
      <c r="L12" s="32"/>
      <c r="M12" s="37"/>
      <c r="N12" s="31"/>
      <c r="O12" s="36"/>
      <c r="P12" s="31"/>
      <c r="Q12" s="36"/>
      <c r="R12" s="19"/>
      <c r="S12" s="38"/>
      <c r="T12" s="38"/>
      <c r="U12" s="38"/>
      <c r="V12" s="102"/>
      <c r="W12" s="159"/>
    </row>
    <row r="13" spans="1:26" ht="15" customHeight="1" thickBot="1" x14ac:dyDescent="0.3">
      <c r="A13" s="187"/>
      <c r="B13" s="188"/>
      <c r="C13" s="39" t="s">
        <v>36</v>
      </c>
      <c r="D13" s="31"/>
      <c r="E13" s="31"/>
      <c r="F13" s="31">
        <v>1</v>
      </c>
      <c r="G13" s="36">
        <v>1</v>
      </c>
      <c r="H13" s="39"/>
      <c r="I13" s="31"/>
      <c r="J13" s="31"/>
      <c r="K13" s="31"/>
      <c r="L13" s="32"/>
      <c r="M13" s="37"/>
      <c r="N13" s="31"/>
      <c r="O13" s="36"/>
      <c r="P13" s="31"/>
      <c r="Q13" s="36"/>
      <c r="R13" s="19"/>
      <c r="S13" s="38"/>
      <c r="T13" s="38"/>
      <c r="U13" s="38"/>
      <c r="V13" s="102"/>
      <c r="W13" s="159"/>
    </row>
    <row r="14" spans="1:26" ht="15" customHeight="1" x14ac:dyDescent="0.25">
      <c r="A14" s="185" t="s">
        <v>42</v>
      </c>
      <c r="B14" s="186"/>
      <c r="C14" s="41" t="s">
        <v>37</v>
      </c>
      <c r="D14" s="26">
        <v>0</v>
      </c>
      <c r="E14" s="26">
        <v>0</v>
      </c>
      <c r="F14" s="26"/>
      <c r="G14" s="29"/>
      <c r="H14" s="41"/>
      <c r="I14" s="26"/>
      <c r="J14" s="26"/>
      <c r="K14" s="26"/>
      <c r="L14" s="27"/>
      <c r="M14" s="28"/>
      <c r="N14" s="26"/>
      <c r="O14" s="29"/>
      <c r="P14" s="26"/>
      <c r="Q14" s="29"/>
      <c r="R14" s="30"/>
      <c r="S14" s="42"/>
      <c r="T14" s="42"/>
      <c r="U14" s="42"/>
      <c r="V14" s="103"/>
      <c r="W14" s="159"/>
    </row>
    <row r="15" spans="1:26" ht="15" customHeight="1" x14ac:dyDescent="0.25">
      <c r="A15" s="187"/>
      <c r="B15" s="188"/>
      <c r="C15" s="19" t="s">
        <v>38</v>
      </c>
      <c r="D15" s="31"/>
      <c r="E15" s="31"/>
      <c r="F15" s="31">
        <v>0</v>
      </c>
      <c r="G15" s="36">
        <v>0</v>
      </c>
      <c r="H15" s="39"/>
      <c r="I15" s="31"/>
      <c r="J15" s="31"/>
      <c r="K15" s="31"/>
      <c r="L15" s="32"/>
      <c r="M15" s="37"/>
      <c r="N15" s="31"/>
      <c r="O15" s="36"/>
      <c r="P15" s="31"/>
      <c r="Q15" s="36"/>
      <c r="R15" s="19"/>
      <c r="S15" s="38"/>
      <c r="T15" s="38"/>
      <c r="U15" s="38"/>
      <c r="V15" s="102"/>
      <c r="W15" s="159"/>
    </row>
    <row r="16" spans="1:26" ht="15" customHeight="1" x14ac:dyDescent="0.25">
      <c r="A16" s="187"/>
      <c r="B16" s="188"/>
      <c r="C16" s="39" t="s">
        <v>43</v>
      </c>
      <c r="D16" s="31">
        <v>0</v>
      </c>
      <c r="E16" s="31">
        <v>2</v>
      </c>
      <c r="F16" s="31"/>
      <c r="G16" s="36"/>
      <c r="H16" s="39"/>
      <c r="I16" s="31"/>
      <c r="J16" s="31"/>
      <c r="K16" s="31"/>
      <c r="L16" s="32"/>
      <c r="M16" s="37"/>
      <c r="N16" s="31"/>
      <c r="O16" s="36"/>
      <c r="P16" s="31"/>
      <c r="Q16" s="36"/>
      <c r="R16" s="19"/>
      <c r="S16" s="38"/>
      <c r="T16" s="38"/>
      <c r="U16" s="38"/>
      <c r="V16" s="102"/>
      <c r="W16" s="159"/>
    </row>
    <row r="17" spans="1:23" ht="15" customHeight="1" thickBot="1" x14ac:dyDescent="0.3">
      <c r="A17" s="187"/>
      <c r="B17" s="188"/>
      <c r="C17" s="43" t="s">
        <v>44</v>
      </c>
      <c r="D17" s="5"/>
      <c r="E17" s="5"/>
      <c r="F17" s="5">
        <v>0</v>
      </c>
      <c r="G17" s="7">
        <v>2</v>
      </c>
      <c r="H17" s="43"/>
      <c r="I17" s="5"/>
      <c r="J17" s="5"/>
      <c r="K17" s="5"/>
      <c r="L17" s="6"/>
      <c r="M17" s="44"/>
      <c r="N17" s="5"/>
      <c r="O17" s="7"/>
      <c r="P17" s="5"/>
      <c r="Q17" s="7"/>
      <c r="R17" s="45"/>
      <c r="S17" s="46"/>
      <c r="T17" s="46"/>
      <c r="U17" s="46"/>
      <c r="V17" s="84"/>
      <c r="W17" s="159"/>
    </row>
    <row r="18" spans="1:23" ht="26.25" customHeight="1" thickBot="1" x14ac:dyDescent="0.3">
      <c r="A18" s="189"/>
      <c r="B18" s="190"/>
      <c r="C18" s="8" t="s">
        <v>56</v>
      </c>
      <c r="D18" s="130">
        <f>SUM(D5:D17)</f>
        <v>9</v>
      </c>
      <c r="E18" s="130">
        <f t="shared" ref="E18:G18" si="0">SUM(E5:E17)</f>
        <v>11</v>
      </c>
      <c r="F18" s="130">
        <f t="shared" si="0"/>
        <v>7</v>
      </c>
      <c r="G18" s="130">
        <f t="shared" si="0"/>
        <v>9</v>
      </c>
      <c r="H18" s="8" t="s">
        <v>56</v>
      </c>
      <c r="I18" s="130">
        <f>SUM(I5:I17)</f>
        <v>8</v>
      </c>
      <c r="J18" s="130">
        <f t="shared" ref="J18:L18" si="1">SUM(J5:J17)</f>
        <v>8</v>
      </c>
      <c r="K18" s="130">
        <f t="shared" si="1"/>
        <v>6</v>
      </c>
      <c r="L18" s="130">
        <f t="shared" si="1"/>
        <v>6</v>
      </c>
      <c r="M18" s="8" t="s">
        <v>56</v>
      </c>
      <c r="N18" s="130">
        <f t="shared" ref="N18:Q18" si="2">SUM(N5:N17)</f>
        <v>1</v>
      </c>
      <c r="O18" s="130">
        <f t="shared" si="2"/>
        <v>1</v>
      </c>
      <c r="P18" s="130">
        <f t="shared" si="2"/>
        <v>1</v>
      </c>
      <c r="Q18" s="130">
        <f t="shared" si="2"/>
        <v>1</v>
      </c>
      <c r="R18" s="8" t="s">
        <v>56</v>
      </c>
      <c r="S18" s="49">
        <f>SUM(S10:S17)</f>
        <v>0</v>
      </c>
      <c r="T18" s="49">
        <f>SUM(T10:T17)</f>
        <v>0</v>
      </c>
      <c r="U18" s="49">
        <f>SUM(U10:U17)</f>
        <v>0</v>
      </c>
      <c r="V18" s="86">
        <f>SUM(V10:V17)</f>
        <v>0</v>
      </c>
      <c r="W18" s="160"/>
    </row>
    <row r="19" spans="1:23" ht="15" customHeight="1" x14ac:dyDescent="0.25">
      <c r="A19" s="178" t="s">
        <v>14</v>
      </c>
      <c r="B19" s="156" t="s">
        <v>20</v>
      </c>
      <c r="C19" s="34" t="s">
        <v>108</v>
      </c>
      <c r="D19" s="22"/>
      <c r="E19" s="22"/>
      <c r="F19" s="22">
        <v>2</v>
      </c>
      <c r="G19" s="47">
        <v>2</v>
      </c>
      <c r="H19" s="30" t="s">
        <v>48</v>
      </c>
      <c r="I19" s="26"/>
      <c r="J19" s="26"/>
      <c r="K19" s="26">
        <v>2</v>
      </c>
      <c r="L19" s="27">
        <v>2</v>
      </c>
      <c r="M19" s="34"/>
      <c r="N19" s="22"/>
      <c r="O19" s="22"/>
      <c r="P19" s="22"/>
      <c r="Q19" s="24"/>
      <c r="R19" s="34"/>
      <c r="S19" s="23"/>
      <c r="T19" s="23"/>
      <c r="U19" s="23"/>
      <c r="V19" s="85"/>
      <c r="W19" s="51">
        <v>12</v>
      </c>
    </row>
    <row r="20" spans="1:23" ht="15" customHeight="1" x14ac:dyDescent="0.25">
      <c r="A20" s="178"/>
      <c r="B20" s="156"/>
      <c r="C20" s="53" t="s">
        <v>109</v>
      </c>
      <c r="D20" s="54">
        <v>2</v>
      </c>
      <c r="E20" s="55">
        <v>2</v>
      </c>
      <c r="F20" s="22"/>
      <c r="G20" s="47"/>
      <c r="H20" s="61" t="s">
        <v>58</v>
      </c>
      <c r="I20" s="62">
        <v>2</v>
      </c>
      <c r="J20" s="62">
        <v>2</v>
      </c>
      <c r="K20" s="62"/>
      <c r="L20" s="63"/>
      <c r="M20" s="34"/>
      <c r="N20" s="22"/>
      <c r="O20" s="22"/>
      <c r="P20" s="22"/>
      <c r="Q20" s="24"/>
      <c r="R20" s="34"/>
      <c r="S20" s="23"/>
      <c r="T20" s="23"/>
      <c r="U20" s="23"/>
      <c r="V20" s="85"/>
      <c r="W20" s="159" t="s">
        <v>78</v>
      </c>
    </row>
    <row r="21" spans="1:23" ht="15" customHeight="1" thickBot="1" x14ac:dyDescent="0.3">
      <c r="A21" s="178"/>
      <c r="B21" s="156"/>
      <c r="C21" s="56" t="s">
        <v>57</v>
      </c>
      <c r="D21" s="57"/>
      <c r="E21" s="58"/>
      <c r="F21" s="59">
        <v>2</v>
      </c>
      <c r="G21" s="60">
        <v>2</v>
      </c>
      <c r="H21" s="64" t="s">
        <v>59</v>
      </c>
      <c r="I21" s="58"/>
      <c r="J21" s="58"/>
      <c r="K21" s="58">
        <v>2</v>
      </c>
      <c r="L21" s="65">
        <v>2</v>
      </c>
      <c r="M21" s="45"/>
      <c r="N21" s="5"/>
      <c r="O21" s="5"/>
      <c r="P21" s="5"/>
      <c r="Q21" s="6"/>
      <c r="R21" s="45"/>
      <c r="S21" s="46"/>
      <c r="T21" s="46"/>
      <c r="U21" s="46"/>
      <c r="V21" s="84"/>
      <c r="W21" s="159"/>
    </row>
    <row r="22" spans="1:23" ht="21.75" customHeight="1" thickBot="1" x14ac:dyDescent="0.3">
      <c r="A22" s="178"/>
      <c r="B22" s="156"/>
      <c r="C22" s="48" t="s">
        <v>15</v>
      </c>
      <c r="D22" s="131">
        <f>SUM(D19:D21)</f>
        <v>2</v>
      </c>
      <c r="E22" s="131">
        <f>SUM(E19:E21)</f>
        <v>2</v>
      </c>
      <c r="F22" s="131">
        <f>SUM(F19:F21)</f>
        <v>4</v>
      </c>
      <c r="G22" s="131">
        <f>SUM(G19:G21)</f>
        <v>4</v>
      </c>
      <c r="H22" s="48" t="s">
        <v>15</v>
      </c>
      <c r="I22" s="131">
        <f>SUM(I19:I21)</f>
        <v>2</v>
      </c>
      <c r="J22" s="131">
        <f>SUM(J19:J21)</f>
        <v>2</v>
      </c>
      <c r="K22" s="131">
        <f>SUM(K19:K21)</f>
        <v>4</v>
      </c>
      <c r="L22" s="131">
        <f>SUM(L19:L21)</f>
        <v>4</v>
      </c>
      <c r="M22" s="48" t="s">
        <v>15</v>
      </c>
      <c r="N22" s="131">
        <f>SUM(N19:N21)</f>
        <v>0</v>
      </c>
      <c r="O22" s="131">
        <f>SUM(O19:O21)</f>
        <v>0</v>
      </c>
      <c r="P22" s="131">
        <f>SUM(P19:P21)</f>
        <v>0</v>
      </c>
      <c r="Q22" s="131">
        <f>SUM(Q19:Q21)</f>
        <v>0</v>
      </c>
      <c r="R22" s="48" t="s">
        <v>15</v>
      </c>
      <c r="S22" s="49">
        <f>SUM(S19:S21)</f>
        <v>0</v>
      </c>
      <c r="T22" s="49">
        <f>SUM(T19:T21)</f>
        <v>0</v>
      </c>
      <c r="U22" s="49">
        <f>SUM(U19:U21)</f>
        <v>0</v>
      </c>
      <c r="V22" s="86">
        <f>SUM(V19:V21)</f>
        <v>0</v>
      </c>
      <c r="W22" s="160"/>
    </row>
    <row r="23" spans="1:23" ht="15" customHeight="1" x14ac:dyDescent="0.25">
      <c r="A23" s="152" t="s">
        <v>60</v>
      </c>
      <c r="B23" s="155" t="s">
        <v>0</v>
      </c>
      <c r="C23" s="66" t="s">
        <v>61</v>
      </c>
      <c r="D23" s="67">
        <v>2</v>
      </c>
      <c r="E23" s="67">
        <v>2</v>
      </c>
      <c r="F23" s="67"/>
      <c r="G23" s="63"/>
      <c r="H23" s="68" t="s">
        <v>62</v>
      </c>
      <c r="I23" s="67">
        <v>3</v>
      </c>
      <c r="J23" s="67">
        <v>3</v>
      </c>
      <c r="K23" s="67"/>
      <c r="L23" s="63"/>
      <c r="M23" s="69" t="s">
        <v>63</v>
      </c>
      <c r="N23" s="67">
        <v>2</v>
      </c>
      <c r="O23" s="67">
        <v>2</v>
      </c>
      <c r="P23" s="67"/>
      <c r="Q23" s="63"/>
      <c r="R23" s="69" t="s">
        <v>64</v>
      </c>
      <c r="S23" s="67"/>
      <c r="T23" s="67"/>
      <c r="U23" s="54">
        <v>3</v>
      </c>
      <c r="V23" s="99">
        <v>3</v>
      </c>
      <c r="W23" s="51">
        <f>D27+F27+I27+K27+N27+P27+S27+U27</f>
        <v>30</v>
      </c>
    </row>
    <row r="24" spans="1:23" ht="15" customHeight="1" x14ac:dyDescent="0.25">
      <c r="A24" s="153"/>
      <c r="B24" s="156"/>
      <c r="C24" s="70" t="s">
        <v>65</v>
      </c>
      <c r="D24" s="71">
        <v>3</v>
      </c>
      <c r="E24" s="71">
        <v>3</v>
      </c>
      <c r="F24" s="71"/>
      <c r="G24" s="72"/>
      <c r="H24" s="73" t="s">
        <v>66</v>
      </c>
      <c r="I24" s="71">
        <v>3</v>
      </c>
      <c r="J24" s="71">
        <v>3</v>
      </c>
      <c r="K24" s="71"/>
      <c r="L24" s="72"/>
      <c r="M24" s="74" t="s">
        <v>67</v>
      </c>
      <c r="N24" s="75">
        <v>3</v>
      </c>
      <c r="O24" s="75">
        <v>3</v>
      </c>
      <c r="P24" s="75"/>
      <c r="Q24" s="76"/>
      <c r="R24" s="74"/>
      <c r="S24" s="75"/>
      <c r="T24" s="75"/>
      <c r="U24" s="77"/>
      <c r="V24" s="100"/>
      <c r="W24" s="159" t="s">
        <v>78</v>
      </c>
    </row>
    <row r="25" spans="1:23" ht="15" customHeight="1" x14ac:dyDescent="0.25">
      <c r="A25" s="153"/>
      <c r="B25" s="156"/>
      <c r="C25" s="73" t="s">
        <v>68</v>
      </c>
      <c r="D25" s="75"/>
      <c r="E25" s="75"/>
      <c r="F25" s="75">
        <v>3</v>
      </c>
      <c r="G25" s="76">
        <v>3</v>
      </c>
      <c r="H25" s="78" t="s">
        <v>71</v>
      </c>
      <c r="I25" s="75"/>
      <c r="J25" s="75"/>
      <c r="K25" s="75">
        <v>3</v>
      </c>
      <c r="L25" s="76">
        <v>3</v>
      </c>
      <c r="M25" s="79" t="s">
        <v>69</v>
      </c>
      <c r="N25" s="71"/>
      <c r="O25" s="71"/>
      <c r="P25" s="71">
        <v>2</v>
      </c>
      <c r="Q25" s="72">
        <v>2</v>
      </c>
      <c r="R25" s="79"/>
      <c r="S25" s="80"/>
      <c r="T25" s="75"/>
      <c r="U25" s="77"/>
      <c r="V25" s="100"/>
      <c r="W25" s="159"/>
    </row>
    <row r="26" spans="1:23" ht="15" customHeight="1" thickBot="1" x14ac:dyDescent="0.3">
      <c r="A26" s="153"/>
      <c r="B26" s="156"/>
      <c r="C26" s="56"/>
      <c r="D26" s="57"/>
      <c r="E26" s="58"/>
      <c r="F26" s="58"/>
      <c r="G26" s="65"/>
      <c r="H26" s="56"/>
      <c r="I26" s="57"/>
      <c r="J26" s="57"/>
      <c r="K26" s="57"/>
      <c r="L26" s="65"/>
      <c r="M26" s="81" t="s">
        <v>70</v>
      </c>
      <c r="N26" s="58"/>
      <c r="O26" s="58"/>
      <c r="P26" s="59">
        <v>3</v>
      </c>
      <c r="Q26" s="60">
        <v>3</v>
      </c>
      <c r="R26" s="81"/>
      <c r="S26" s="59"/>
      <c r="T26" s="59"/>
      <c r="U26" s="58"/>
      <c r="V26" s="65"/>
      <c r="W26" s="159"/>
    </row>
    <row r="27" spans="1:23" ht="15" customHeight="1" thickBot="1" x14ac:dyDescent="0.3">
      <c r="A27" s="153"/>
      <c r="B27" s="157"/>
      <c r="C27" s="10" t="s">
        <v>75</v>
      </c>
      <c r="D27" s="132">
        <f>SUM(D23:D26)</f>
        <v>5</v>
      </c>
      <c r="E27" s="132">
        <f>SUM(E23:E26)</f>
        <v>5</v>
      </c>
      <c r="F27" s="132">
        <f>SUM(F23:F26)</f>
        <v>3</v>
      </c>
      <c r="G27" s="133">
        <f>SUM(G23:G26)</f>
        <v>3</v>
      </c>
      <c r="H27" s="10" t="s">
        <v>75</v>
      </c>
      <c r="I27" s="137">
        <f>SUM(I23:I26)</f>
        <v>6</v>
      </c>
      <c r="J27" s="137">
        <f>SUM(J23:J26)</f>
        <v>6</v>
      </c>
      <c r="K27" s="137">
        <f>SUM(K23:K26)</f>
        <v>3</v>
      </c>
      <c r="L27" s="137">
        <f>SUM(L23:L26)</f>
        <v>3</v>
      </c>
      <c r="M27" s="10" t="s">
        <v>75</v>
      </c>
      <c r="N27" s="140">
        <f>SUM(N23:N26)</f>
        <v>5</v>
      </c>
      <c r="O27" s="140">
        <f>SUM(O23:O26)</f>
        <v>5</v>
      </c>
      <c r="P27" s="140">
        <f>SUM(P23:P26)</f>
        <v>5</v>
      </c>
      <c r="Q27" s="140">
        <f>SUM(Q23:Q26)</f>
        <v>5</v>
      </c>
      <c r="R27" s="10" t="s">
        <v>75</v>
      </c>
      <c r="S27" s="82">
        <f>SUM(S23:S26)</f>
        <v>0</v>
      </c>
      <c r="T27" s="82">
        <f>SUM(T23:T26)</f>
        <v>0</v>
      </c>
      <c r="U27" s="82">
        <f>SUM(U23:U26)</f>
        <v>3</v>
      </c>
      <c r="V27" s="83">
        <f>SUM(V23:V26)</f>
        <v>3</v>
      </c>
      <c r="W27" s="160"/>
    </row>
    <row r="28" spans="1:23" ht="15" customHeight="1" thickBot="1" x14ac:dyDescent="0.3">
      <c r="A28" s="153"/>
      <c r="B28" s="158" t="s">
        <v>17</v>
      </c>
      <c r="C28" s="104"/>
      <c r="D28" s="89"/>
      <c r="E28" s="89"/>
      <c r="F28" s="89"/>
      <c r="G28" s="90"/>
      <c r="H28" s="91" t="s">
        <v>72</v>
      </c>
      <c r="I28" s="89">
        <v>2</v>
      </c>
      <c r="J28" s="89">
        <v>2</v>
      </c>
      <c r="K28" s="89"/>
      <c r="L28" s="92"/>
      <c r="M28" s="105"/>
      <c r="N28" s="89"/>
      <c r="O28" s="89"/>
      <c r="P28" s="89"/>
      <c r="Q28" s="92"/>
      <c r="R28" s="91" t="s">
        <v>73</v>
      </c>
      <c r="S28" s="89"/>
      <c r="T28" s="89"/>
      <c r="U28" s="89">
        <v>6</v>
      </c>
      <c r="V28" s="92">
        <v>6</v>
      </c>
      <c r="W28" s="51">
        <f>D29+F29+I29+K29+N29+P29+S29+U29</f>
        <v>8</v>
      </c>
    </row>
    <row r="29" spans="1:23" ht="15" customHeight="1" thickBot="1" x14ac:dyDescent="0.3">
      <c r="A29" s="154"/>
      <c r="B29" s="157"/>
      <c r="C29" s="8" t="s">
        <v>76</v>
      </c>
      <c r="D29" s="130">
        <f>SUM(D28:D28)</f>
        <v>0</v>
      </c>
      <c r="E29" s="130">
        <f>SUM(E28:E28)</f>
        <v>0</v>
      </c>
      <c r="F29" s="130">
        <f>SUM(F28:F28)</f>
        <v>0</v>
      </c>
      <c r="G29" s="134">
        <f>SUM(G28:G28)</f>
        <v>0</v>
      </c>
      <c r="H29" s="8" t="s">
        <v>76</v>
      </c>
      <c r="I29" s="130">
        <f>SUM(I28:I28)</f>
        <v>2</v>
      </c>
      <c r="J29" s="130">
        <f>SUM(J28:J28)</f>
        <v>2</v>
      </c>
      <c r="K29" s="130">
        <f>SUM(K28:K28)</f>
        <v>0</v>
      </c>
      <c r="L29" s="138">
        <f>SUM(L28:L28)</f>
        <v>0</v>
      </c>
      <c r="M29" s="8" t="s">
        <v>76</v>
      </c>
      <c r="N29" s="130">
        <f>SUM(N28:N28)</f>
        <v>0</v>
      </c>
      <c r="O29" s="130">
        <f>SUM(O28:O28)</f>
        <v>0</v>
      </c>
      <c r="P29" s="130">
        <f>SUM(P28:P28)</f>
        <v>0</v>
      </c>
      <c r="Q29" s="130">
        <f>SUM(Q28:Q28)</f>
        <v>0</v>
      </c>
      <c r="R29" s="8" t="s">
        <v>76</v>
      </c>
      <c r="S29" s="20">
        <f>SUM(S28:S28)</f>
        <v>0</v>
      </c>
      <c r="T29" s="20">
        <f>SUM(T28:T28)</f>
        <v>0</v>
      </c>
      <c r="U29" s="20">
        <f>SUM(U28:U28)</f>
        <v>6</v>
      </c>
      <c r="V29" s="96">
        <f>SUM(V28:V28)</f>
        <v>6</v>
      </c>
      <c r="W29" s="52" t="s">
        <v>74</v>
      </c>
    </row>
    <row r="30" spans="1:23" ht="24.75" customHeight="1" thickBot="1" x14ac:dyDescent="0.3">
      <c r="A30" s="12"/>
      <c r="B30" s="13"/>
      <c r="C30" s="93" t="s">
        <v>77</v>
      </c>
      <c r="D30" s="135">
        <f>D27+D29</f>
        <v>5</v>
      </c>
      <c r="E30" s="135">
        <f>E27+E29</f>
        <v>5</v>
      </c>
      <c r="F30" s="135">
        <f>F27+F29</f>
        <v>3</v>
      </c>
      <c r="G30" s="136">
        <f>G27+G29</f>
        <v>3</v>
      </c>
      <c r="H30" s="93" t="s">
        <v>77</v>
      </c>
      <c r="I30" s="135">
        <f>I27+I29</f>
        <v>8</v>
      </c>
      <c r="J30" s="135">
        <f>J27+J29</f>
        <v>8</v>
      </c>
      <c r="K30" s="135">
        <f>K27+K29</f>
        <v>3</v>
      </c>
      <c r="L30" s="139">
        <f>L27+L29</f>
        <v>3</v>
      </c>
      <c r="M30" s="93" t="s">
        <v>77</v>
      </c>
      <c r="N30" s="135">
        <f>N27+N29</f>
        <v>5</v>
      </c>
      <c r="O30" s="135">
        <f>O27+O29</f>
        <v>5</v>
      </c>
      <c r="P30" s="135">
        <f>P27+P29</f>
        <v>5</v>
      </c>
      <c r="Q30" s="135">
        <f>Q27+Q29</f>
        <v>5</v>
      </c>
      <c r="R30" s="93" t="s">
        <v>77</v>
      </c>
      <c r="S30" s="94">
        <f>S27+S29</f>
        <v>0</v>
      </c>
      <c r="T30" s="94">
        <f>T27+T29</f>
        <v>0</v>
      </c>
      <c r="U30" s="94">
        <f>U27+U29</f>
        <v>9</v>
      </c>
      <c r="V30" s="101">
        <f>V27+V29</f>
        <v>9</v>
      </c>
      <c r="W30" s="106"/>
    </row>
    <row r="31" spans="1:23" ht="15" customHeight="1" x14ac:dyDescent="0.25">
      <c r="A31" s="152" t="s">
        <v>80</v>
      </c>
      <c r="B31" s="155" t="s">
        <v>0</v>
      </c>
      <c r="C31" s="25" t="s">
        <v>81</v>
      </c>
      <c r="D31" s="26"/>
      <c r="E31" s="26"/>
      <c r="F31" s="26">
        <v>3</v>
      </c>
      <c r="G31" s="27">
        <v>3</v>
      </c>
      <c r="H31" s="28" t="s">
        <v>82</v>
      </c>
      <c r="I31" s="26"/>
      <c r="J31" s="26"/>
      <c r="K31" s="26">
        <v>3</v>
      </c>
      <c r="L31" s="29">
        <v>3</v>
      </c>
      <c r="M31" s="30" t="s">
        <v>83</v>
      </c>
      <c r="N31" s="26">
        <v>3</v>
      </c>
      <c r="O31" s="26">
        <v>3</v>
      </c>
      <c r="P31" s="26"/>
      <c r="Q31" s="29"/>
      <c r="R31" s="30"/>
      <c r="S31" s="26"/>
      <c r="T31" s="26"/>
      <c r="U31" s="26"/>
      <c r="V31" s="27"/>
      <c r="W31" s="51">
        <f>D33+F33+I33+K33+N33+P33+S33+U33</f>
        <v>14</v>
      </c>
    </row>
    <row r="32" spans="1:23" ht="15" customHeight="1" thickBot="1" x14ac:dyDescent="0.3">
      <c r="A32" s="153"/>
      <c r="B32" s="156"/>
      <c r="C32" s="45" t="s">
        <v>84</v>
      </c>
      <c r="D32" s="5"/>
      <c r="E32" s="5"/>
      <c r="F32" s="5">
        <v>2</v>
      </c>
      <c r="G32" s="6">
        <v>2</v>
      </c>
      <c r="H32" s="87"/>
      <c r="I32" s="5"/>
      <c r="J32" s="5"/>
      <c r="K32" s="5"/>
      <c r="L32" s="5"/>
      <c r="M32" s="88" t="s">
        <v>85</v>
      </c>
      <c r="N32" s="5"/>
      <c r="O32" s="5"/>
      <c r="P32" s="5">
        <v>3</v>
      </c>
      <c r="Q32" s="5">
        <v>3</v>
      </c>
      <c r="R32" s="45"/>
      <c r="S32" s="5"/>
      <c r="T32" s="5"/>
      <c r="U32" s="5"/>
      <c r="V32" s="6"/>
      <c r="W32" s="176" t="s">
        <v>86</v>
      </c>
    </row>
    <row r="33" spans="1:23" ht="15" customHeight="1" thickBot="1" x14ac:dyDescent="0.3">
      <c r="A33" s="153"/>
      <c r="B33" s="157"/>
      <c r="C33" s="10" t="s">
        <v>16</v>
      </c>
      <c r="D33" s="132">
        <f>SUM(D31:D32)</f>
        <v>0</v>
      </c>
      <c r="E33" s="132">
        <f>SUM(E31:E32)</f>
        <v>0</v>
      </c>
      <c r="F33" s="132">
        <f>SUM(F31:F32)</f>
        <v>5</v>
      </c>
      <c r="G33" s="133">
        <f>SUM(G31:G32)</f>
        <v>5</v>
      </c>
      <c r="H33" s="11" t="s">
        <v>16</v>
      </c>
      <c r="I33" s="137">
        <f>SUM(I31:I32)</f>
        <v>0</v>
      </c>
      <c r="J33" s="137">
        <f>SUM(J31:J32)</f>
        <v>0</v>
      </c>
      <c r="K33" s="137">
        <f>SUM(K31:K32)</f>
        <v>3</v>
      </c>
      <c r="L33" s="137">
        <f>SUM(L31:L32)</f>
        <v>3</v>
      </c>
      <c r="M33" s="9" t="s">
        <v>16</v>
      </c>
      <c r="N33" s="140">
        <f>SUM(N31:N32)</f>
        <v>3</v>
      </c>
      <c r="O33" s="140">
        <f>SUM(O31:O32)</f>
        <v>3</v>
      </c>
      <c r="P33" s="140">
        <f>SUM(P31:P32)</f>
        <v>3</v>
      </c>
      <c r="Q33" s="140">
        <f>SUM(Q31:Q32)</f>
        <v>3</v>
      </c>
      <c r="R33" s="10" t="s">
        <v>16</v>
      </c>
      <c r="S33" s="82">
        <f>SUM(S31:S32)</f>
        <v>0</v>
      </c>
      <c r="T33" s="82">
        <f>SUM(T31:T32)</f>
        <v>0</v>
      </c>
      <c r="U33" s="82">
        <f>SUM(U31:U32)</f>
        <v>0</v>
      </c>
      <c r="V33" s="83">
        <f>SUM(V31:V32)</f>
        <v>0</v>
      </c>
      <c r="W33" s="177"/>
    </row>
    <row r="34" spans="1:23" ht="19.5" customHeight="1" x14ac:dyDescent="0.25">
      <c r="A34" s="153"/>
      <c r="B34" s="158" t="s">
        <v>17</v>
      </c>
      <c r="C34" s="25"/>
      <c r="D34" s="26"/>
      <c r="E34" s="26"/>
      <c r="F34" s="26"/>
      <c r="G34" s="29"/>
      <c r="H34" s="119" t="s">
        <v>113</v>
      </c>
      <c r="I34" s="122">
        <v>3</v>
      </c>
      <c r="J34" s="122">
        <v>3</v>
      </c>
      <c r="K34" s="122"/>
      <c r="L34" s="123"/>
      <c r="M34" s="28" t="s">
        <v>87</v>
      </c>
      <c r="N34" s="26">
        <v>2</v>
      </c>
      <c r="O34" s="26">
        <v>2</v>
      </c>
      <c r="P34" s="26"/>
      <c r="Q34" s="27"/>
      <c r="R34" s="34" t="s">
        <v>88</v>
      </c>
      <c r="S34" s="22">
        <v>2</v>
      </c>
      <c r="T34" s="22">
        <v>2</v>
      </c>
      <c r="U34" s="22"/>
      <c r="V34" s="47"/>
      <c r="W34" s="51">
        <f>D37+F37+I37+K37+N37+P37+S37+U37</f>
        <v>16</v>
      </c>
    </row>
    <row r="35" spans="1:23" ht="21" customHeight="1" x14ac:dyDescent="0.25">
      <c r="A35" s="153"/>
      <c r="B35" s="156"/>
      <c r="C35" s="35"/>
      <c r="D35" s="31"/>
      <c r="E35" s="31"/>
      <c r="F35" s="31"/>
      <c r="G35" s="36"/>
      <c r="H35" s="120" t="s">
        <v>114</v>
      </c>
      <c r="I35" s="124">
        <v>3</v>
      </c>
      <c r="J35" s="124">
        <v>3</v>
      </c>
      <c r="K35" s="124"/>
      <c r="L35" s="125"/>
      <c r="M35" s="37" t="s">
        <v>89</v>
      </c>
      <c r="N35" s="31"/>
      <c r="O35" s="31"/>
      <c r="P35" s="31">
        <v>3</v>
      </c>
      <c r="Q35" s="32">
        <v>3</v>
      </c>
      <c r="R35" s="19"/>
      <c r="S35" s="31"/>
      <c r="T35" s="31"/>
      <c r="U35" s="31"/>
      <c r="V35" s="32"/>
      <c r="W35" s="176" t="s">
        <v>86</v>
      </c>
    </row>
    <row r="36" spans="1:23" ht="18.75" customHeight="1" thickBot="1" x14ac:dyDescent="0.3">
      <c r="A36" s="153"/>
      <c r="B36" s="156"/>
      <c r="C36" s="113"/>
      <c r="D36" s="114"/>
      <c r="E36" s="114"/>
      <c r="F36" s="114"/>
      <c r="G36" s="115"/>
      <c r="H36" s="121" t="s">
        <v>115</v>
      </c>
      <c r="I36" s="126"/>
      <c r="J36" s="126"/>
      <c r="K36" s="126">
        <v>3</v>
      </c>
      <c r="L36" s="127">
        <v>3</v>
      </c>
      <c r="M36" s="118"/>
      <c r="N36" s="114"/>
      <c r="O36" s="114"/>
      <c r="P36" s="114"/>
      <c r="Q36" s="115"/>
      <c r="R36" s="116"/>
      <c r="S36" s="114"/>
      <c r="T36" s="114"/>
      <c r="U36" s="114"/>
      <c r="V36" s="117"/>
      <c r="W36" s="176"/>
    </row>
    <row r="37" spans="1:23" ht="19.5" customHeight="1" thickBot="1" x14ac:dyDescent="0.3">
      <c r="A37" s="154"/>
      <c r="B37" s="157"/>
      <c r="C37" s="8" t="s">
        <v>18</v>
      </c>
      <c r="D37" s="130">
        <f>SUM(D34:D35)</f>
        <v>0</v>
      </c>
      <c r="E37" s="130">
        <f>SUM(E34:E35)</f>
        <v>0</v>
      </c>
      <c r="F37" s="130">
        <f>SUM(F34:F35)</f>
        <v>0</v>
      </c>
      <c r="G37" s="134">
        <f>SUM(G34:G35)</f>
        <v>0</v>
      </c>
      <c r="H37" s="8" t="s">
        <v>18</v>
      </c>
      <c r="I37" s="130">
        <f>SUM(I34:I35)</f>
        <v>6</v>
      </c>
      <c r="J37" s="130">
        <f>SUM(J34:J35)</f>
        <v>6</v>
      </c>
      <c r="K37" s="130">
        <f>SUM(K34:K36)</f>
        <v>3</v>
      </c>
      <c r="L37" s="138">
        <f>SUM(L34:L36)</f>
        <v>3</v>
      </c>
      <c r="M37" s="98" t="s">
        <v>18</v>
      </c>
      <c r="N37" s="130">
        <f>SUM(N34:N35)</f>
        <v>2</v>
      </c>
      <c r="O37" s="130">
        <f>SUM(O34:O35)</f>
        <v>2</v>
      </c>
      <c r="P37" s="130">
        <f>SUM(P34:P35)</f>
        <v>3</v>
      </c>
      <c r="Q37" s="130">
        <f>SUM(Q34:Q35)</f>
        <v>3</v>
      </c>
      <c r="R37" s="8" t="s">
        <v>18</v>
      </c>
      <c r="S37" s="20">
        <f>SUM(S34:S35)</f>
        <v>2</v>
      </c>
      <c r="T37" s="20">
        <f>SUM(T34:T35)</f>
        <v>2</v>
      </c>
      <c r="U37" s="20">
        <f>SUM(U34:U35)</f>
        <v>0</v>
      </c>
      <c r="V37" s="96">
        <f>SUM(V34:V35)</f>
        <v>0</v>
      </c>
      <c r="W37" s="177"/>
    </row>
    <row r="38" spans="1:23" ht="25.5" customHeight="1" thickBot="1" x14ac:dyDescent="0.3">
      <c r="A38" s="12"/>
      <c r="B38" s="13"/>
      <c r="C38" s="93" t="s">
        <v>19</v>
      </c>
      <c r="D38" s="135">
        <f>D33+D37</f>
        <v>0</v>
      </c>
      <c r="E38" s="135">
        <f>E33+E37</f>
        <v>0</v>
      </c>
      <c r="F38" s="135">
        <f>F33+F37</f>
        <v>5</v>
      </c>
      <c r="G38" s="136">
        <f>G33+G37</f>
        <v>5</v>
      </c>
      <c r="H38" s="93" t="s">
        <v>19</v>
      </c>
      <c r="I38" s="135">
        <f>I33+I37</f>
        <v>6</v>
      </c>
      <c r="J38" s="135">
        <f>J33+J37</f>
        <v>6</v>
      </c>
      <c r="K38" s="135">
        <f>K33+K37</f>
        <v>6</v>
      </c>
      <c r="L38" s="139">
        <f>L33+L37</f>
        <v>6</v>
      </c>
      <c r="M38" s="97" t="s">
        <v>19</v>
      </c>
      <c r="N38" s="135">
        <f>N33+N37</f>
        <v>5</v>
      </c>
      <c r="O38" s="135">
        <f>O33+O37</f>
        <v>5</v>
      </c>
      <c r="P38" s="135">
        <f>P33+P37</f>
        <v>6</v>
      </c>
      <c r="Q38" s="135">
        <f>Q33+Q37</f>
        <v>6</v>
      </c>
      <c r="R38" s="93" t="s">
        <v>19</v>
      </c>
      <c r="S38" s="94">
        <f>S33+S37</f>
        <v>2</v>
      </c>
      <c r="T38" s="94">
        <f>T33+T37</f>
        <v>2</v>
      </c>
      <c r="U38" s="94">
        <f>U33+U37</f>
        <v>0</v>
      </c>
      <c r="V38" s="95">
        <f>V33+V37</f>
        <v>0</v>
      </c>
      <c r="W38" s="106"/>
    </row>
    <row r="39" spans="1:23" ht="15" customHeight="1" x14ac:dyDescent="0.25">
      <c r="A39" s="152" t="s">
        <v>90</v>
      </c>
      <c r="B39" s="155" t="s">
        <v>0</v>
      </c>
      <c r="C39" s="25"/>
      <c r="D39" s="26"/>
      <c r="E39" s="26"/>
      <c r="F39" s="26"/>
      <c r="G39" s="27"/>
      <c r="H39" s="21" t="s">
        <v>91</v>
      </c>
      <c r="I39" s="22">
        <v>3</v>
      </c>
      <c r="J39" s="22">
        <v>3</v>
      </c>
      <c r="K39" s="22"/>
      <c r="L39" s="47"/>
      <c r="M39" s="30" t="s">
        <v>92</v>
      </c>
      <c r="N39" s="26">
        <v>3</v>
      </c>
      <c r="O39" s="26">
        <v>3</v>
      </c>
      <c r="P39" s="26"/>
      <c r="Q39" s="29"/>
      <c r="R39" s="30" t="s">
        <v>93</v>
      </c>
      <c r="S39" s="26">
        <v>3</v>
      </c>
      <c r="T39" s="26">
        <v>3</v>
      </c>
      <c r="U39" s="26"/>
      <c r="V39" s="27"/>
      <c r="W39" s="107">
        <f>D41+F41+I41+K41+N41+P41+S41+U41</f>
        <v>15</v>
      </c>
    </row>
    <row r="40" spans="1:23" ht="15" customHeight="1" thickBot="1" x14ac:dyDescent="0.3">
      <c r="A40" s="153"/>
      <c r="B40" s="156"/>
      <c r="C40" s="35"/>
      <c r="D40" s="31"/>
      <c r="E40" s="31"/>
      <c r="F40" s="31"/>
      <c r="G40" s="32"/>
      <c r="H40" s="88" t="s">
        <v>94</v>
      </c>
      <c r="I40" s="5"/>
      <c r="J40" s="5"/>
      <c r="K40" s="5">
        <v>3</v>
      </c>
      <c r="L40" s="6">
        <v>3</v>
      </c>
      <c r="M40" s="45" t="s">
        <v>95</v>
      </c>
      <c r="N40" s="5"/>
      <c r="O40" s="5"/>
      <c r="P40" s="5">
        <v>3</v>
      </c>
      <c r="Q40" s="7">
        <v>3</v>
      </c>
      <c r="R40" s="45"/>
      <c r="S40" s="5"/>
      <c r="T40" s="5"/>
      <c r="U40" s="5"/>
      <c r="V40" s="6"/>
      <c r="W40" s="196" t="s">
        <v>86</v>
      </c>
    </row>
    <row r="41" spans="1:23" ht="15" customHeight="1" thickBot="1" x14ac:dyDescent="0.3">
      <c r="A41" s="153"/>
      <c r="B41" s="157"/>
      <c r="C41" s="10" t="s">
        <v>16</v>
      </c>
      <c r="D41" s="132">
        <f>SUM(D39:D40)</f>
        <v>0</v>
      </c>
      <c r="E41" s="132">
        <f>SUM(E39:E40)</f>
        <v>0</v>
      </c>
      <c r="F41" s="132">
        <f>SUM(F39:F40)</f>
        <v>0</v>
      </c>
      <c r="G41" s="133">
        <f>SUM(G39:G40)</f>
        <v>0</v>
      </c>
      <c r="H41" s="11" t="s">
        <v>16</v>
      </c>
      <c r="I41" s="137">
        <f>SUM(I39:I40)</f>
        <v>3</v>
      </c>
      <c r="J41" s="137">
        <f>SUM(J39:J40)</f>
        <v>3</v>
      </c>
      <c r="K41" s="137">
        <f>SUM(K39:K40)</f>
        <v>3</v>
      </c>
      <c r="L41" s="137">
        <f>SUM(L39:L40)</f>
        <v>3</v>
      </c>
      <c r="M41" s="9" t="s">
        <v>16</v>
      </c>
      <c r="N41" s="140">
        <f>SUM(N39:N40)</f>
        <v>3</v>
      </c>
      <c r="O41" s="140">
        <f>SUM(O39:O40)</f>
        <v>3</v>
      </c>
      <c r="P41" s="140">
        <f>SUM(P39:P40)</f>
        <v>3</v>
      </c>
      <c r="Q41" s="140">
        <f>SUM(Q39:Q40)</f>
        <v>3</v>
      </c>
      <c r="R41" s="10" t="s">
        <v>16</v>
      </c>
      <c r="S41" s="82">
        <f>SUM(S39:S40)</f>
        <v>3</v>
      </c>
      <c r="T41" s="82">
        <f>SUM(T39:T40)</f>
        <v>3</v>
      </c>
      <c r="U41" s="82">
        <f>SUM(U39:U40)</f>
        <v>0</v>
      </c>
      <c r="V41" s="83">
        <f>SUM(V39:V40)</f>
        <v>0</v>
      </c>
      <c r="W41" s="198"/>
    </row>
    <row r="42" spans="1:23" ht="23.25" customHeight="1" x14ac:dyDescent="0.25">
      <c r="A42" s="153"/>
      <c r="B42" s="158" t="s">
        <v>17</v>
      </c>
      <c r="C42" s="25"/>
      <c r="D42" s="26"/>
      <c r="E42" s="26"/>
      <c r="F42" s="26"/>
      <c r="G42" s="29"/>
      <c r="H42" s="141" t="s">
        <v>112</v>
      </c>
      <c r="I42" s="26"/>
      <c r="J42" s="26"/>
      <c r="K42" s="122">
        <v>3</v>
      </c>
      <c r="L42" s="123">
        <v>3</v>
      </c>
      <c r="M42" s="30" t="s">
        <v>96</v>
      </c>
      <c r="N42" s="26">
        <v>2</v>
      </c>
      <c r="O42" s="26">
        <v>2</v>
      </c>
      <c r="P42" s="26"/>
      <c r="Q42" s="29"/>
      <c r="R42" s="30" t="s">
        <v>97</v>
      </c>
      <c r="S42" s="26">
        <v>3</v>
      </c>
      <c r="T42" s="26">
        <v>3</v>
      </c>
      <c r="U42" s="26"/>
      <c r="V42" s="27"/>
      <c r="W42" s="108">
        <f>D44+F44+I44+K44+N44+P44+S44+U44</f>
        <v>13</v>
      </c>
    </row>
    <row r="43" spans="1:23" ht="21.75" customHeight="1" thickBot="1" x14ac:dyDescent="0.3">
      <c r="A43" s="153"/>
      <c r="B43" s="156"/>
      <c r="C43" s="88"/>
      <c r="D43" s="5"/>
      <c r="E43" s="5"/>
      <c r="F43" s="5"/>
      <c r="G43" s="7"/>
      <c r="H43" s="142" t="s">
        <v>111</v>
      </c>
      <c r="I43" s="5"/>
      <c r="J43" s="5"/>
      <c r="K43" s="128">
        <v>3</v>
      </c>
      <c r="L43" s="129">
        <v>3</v>
      </c>
      <c r="M43" s="45" t="s">
        <v>98</v>
      </c>
      <c r="N43" s="5"/>
      <c r="O43" s="5"/>
      <c r="P43" s="5">
        <v>2</v>
      </c>
      <c r="Q43" s="7">
        <v>2</v>
      </c>
      <c r="R43" s="45"/>
      <c r="S43" s="5"/>
      <c r="T43" s="5"/>
      <c r="U43" s="5"/>
      <c r="V43" s="6"/>
      <c r="W43" s="196" t="s">
        <v>86</v>
      </c>
    </row>
    <row r="44" spans="1:23" ht="15" customHeight="1" thickBot="1" x14ac:dyDescent="0.3">
      <c r="A44" s="154"/>
      <c r="B44" s="157"/>
      <c r="C44" s="8" t="s">
        <v>18</v>
      </c>
      <c r="D44" s="130">
        <f>SUM(D42:D43)</f>
        <v>0</v>
      </c>
      <c r="E44" s="130">
        <f>SUM(E42:E43)</f>
        <v>0</v>
      </c>
      <c r="F44" s="130">
        <f>SUM(F42:F43)</f>
        <v>0</v>
      </c>
      <c r="G44" s="134">
        <f>SUM(G42:G43)</f>
        <v>0</v>
      </c>
      <c r="H44" s="8" t="s">
        <v>18</v>
      </c>
      <c r="I44" s="130">
        <f>SUM(I42:I43)</f>
        <v>0</v>
      </c>
      <c r="J44" s="130">
        <f>SUM(J42:J43)</f>
        <v>0</v>
      </c>
      <c r="K44" s="130">
        <f>SUM(K42:K43)</f>
        <v>6</v>
      </c>
      <c r="L44" s="138">
        <f>SUM(L42:L43)</f>
        <v>6</v>
      </c>
      <c r="M44" s="98" t="s">
        <v>18</v>
      </c>
      <c r="N44" s="130">
        <f>SUM(N42:N43)</f>
        <v>2</v>
      </c>
      <c r="O44" s="130">
        <f>SUM(O42:O43)</f>
        <v>2</v>
      </c>
      <c r="P44" s="130">
        <f>SUM(P42:P43)</f>
        <v>2</v>
      </c>
      <c r="Q44" s="130">
        <f>SUM(Q42:Q43)</f>
        <v>2</v>
      </c>
      <c r="R44" s="8" t="s">
        <v>18</v>
      </c>
      <c r="S44" s="20">
        <f>SUM(S42:S43)</f>
        <v>3</v>
      </c>
      <c r="T44" s="20">
        <f>SUM(T42:T43)</f>
        <v>3</v>
      </c>
      <c r="U44" s="20">
        <f>SUM(U42:U43)</f>
        <v>0</v>
      </c>
      <c r="V44" s="96">
        <f>SUM(V42:V43)</f>
        <v>0</v>
      </c>
      <c r="W44" s="197"/>
    </row>
    <row r="45" spans="1:23" ht="15" customHeight="1" thickBot="1" x14ac:dyDescent="0.3">
      <c r="A45" s="12"/>
      <c r="B45" s="13"/>
      <c r="C45" s="93" t="s">
        <v>19</v>
      </c>
      <c r="D45" s="135">
        <f>D41+D44</f>
        <v>0</v>
      </c>
      <c r="E45" s="135">
        <f>E41+E44</f>
        <v>0</v>
      </c>
      <c r="F45" s="135">
        <f>F41+F44</f>
        <v>0</v>
      </c>
      <c r="G45" s="136">
        <f>G41+G44</f>
        <v>0</v>
      </c>
      <c r="H45" s="93" t="s">
        <v>19</v>
      </c>
      <c r="I45" s="135">
        <f>I41+I44</f>
        <v>3</v>
      </c>
      <c r="J45" s="135">
        <f>J41+J44</f>
        <v>3</v>
      </c>
      <c r="K45" s="135">
        <f>K41+K44</f>
        <v>9</v>
      </c>
      <c r="L45" s="139">
        <f>L41+L44</f>
        <v>9</v>
      </c>
      <c r="M45" s="97" t="s">
        <v>19</v>
      </c>
      <c r="N45" s="135">
        <f>N41+N44</f>
        <v>5</v>
      </c>
      <c r="O45" s="135">
        <f>O41+O44</f>
        <v>5</v>
      </c>
      <c r="P45" s="135">
        <f>P41+P44</f>
        <v>5</v>
      </c>
      <c r="Q45" s="135">
        <f>Q41+Q44</f>
        <v>5</v>
      </c>
      <c r="R45" s="93" t="s">
        <v>19</v>
      </c>
      <c r="S45" s="94">
        <f>S41+S44</f>
        <v>6</v>
      </c>
      <c r="T45" s="94">
        <f>T41+T44</f>
        <v>6</v>
      </c>
      <c r="U45" s="94">
        <f>U41+U44</f>
        <v>0</v>
      </c>
      <c r="V45" s="94">
        <f>V41+V44</f>
        <v>0</v>
      </c>
      <c r="W45" s="106"/>
    </row>
    <row r="46" spans="1:23" ht="15" customHeight="1" thickBot="1" x14ac:dyDescent="0.3">
      <c r="A46" s="164" t="s">
        <v>53</v>
      </c>
      <c r="B46" s="165"/>
      <c r="C46" s="50" t="s">
        <v>21</v>
      </c>
      <c r="D46" s="173" t="s">
        <v>47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5"/>
    </row>
    <row r="47" spans="1:23" ht="15" customHeight="1" thickBot="1" x14ac:dyDescent="0.3">
      <c r="A47" s="166"/>
      <c r="B47" s="167"/>
      <c r="C47" s="18" t="s">
        <v>54</v>
      </c>
      <c r="D47" s="161" t="s">
        <v>99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3"/>
    </row>
    <row r="48" spans="1:23" ht="15" customHeight="1" thickBot="1" x14ac:dyDescent="0.3">
      <c r="A48" s="166"/>
      <c r="B48" s="167"/>
      <c r="C48" s="18" t="s">
        <v>55</v>
      </c>
      <c r="D48" s="161" t="s">
        <v>100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3"/>
    </row>
    <row r="49" spans="1:23" s="14" customFormat="1" ht="15.95" customHeight="1" thickBot="1" x14ac:dyDescent="0.3">
      <c r="A49" s="168"/>
      <c r="B49" s="169"/>
      <c r="C49" s="109" t="s">
        <v>104</v>
      </c>
      <c r="D49" s="110" t="s">
        <v>105</v>
      </c>
      <c r="E49" s="111"/>
      <c r="F49" s="111"/>
      <c r="G49" s="111"/>
      <c r="H49" s="1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/>
    </row>
    <row r="50" spans="1:23" ht="14.1" customHeight="1" thickBot="1" x14ac:dyDescent="0.3">
      <c r="A50" s="170" t="s">
        <v>22</v>
      </c>
      <c r="B50" s="171"/>
      <c r="C50" s="172"/>
      <c r="D50" s="161" t="s">
        <v>107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3"/>
    </row>
    <row r="51" spans="1:23" s="1" customFormat="1" ht="14.25" x14ac:dyDescent="0.25">
      <c r="A51" s="211" t="s">
        <v>49</v>
      </c>
      <c r="B51" s="212"/>
      <c r="C51" s="227" t="s">
        <v>101</v>
      </c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8"/>
    </row>
    <row r="52" spans="1:23" ht="14.25" x14ac:dyDescent="0.25">
      <c r="A52" s="213"/>
      <c r="B52" s="214"/>
      <c r="C52" s="223" t="s">
        <v>102</v>
      </c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4"/>
    </row>
    <row r="53" spans="1:23" ht="14.25" x14ac:dyDescent="0.25">
      <c r="A53" s="213"/>
      <c r="B53" s="214"/>
      <c r="C53" s="225" t="s">
        <v>103</v>
      </c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6"/>
    </row>
    <row r="54" spans="1:23" s="112" customFormat="1" ht="55.5" customHeight="1" x14ac:dyDescent="0.25">
      <c r="A54" s="213"/>
      <c r="B54" s="214"/>
      <c r="C54" s="220" t="s">
        <v>106</v>
      </c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2"/>
    </row>
    <row r="55" spans="1:23" ht="14.25" x14ac:dyDescent="0.25">
      <c r="A55" s="213"/>
      <c r="B55" s="214"/>
      <c r="C55" s="217" t="s">
        <v>50</v>
      </c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9"/>
    </row>
    <row r="56" spans="1:23" ht="15" thickBot="1" x14ac:dyDescent="0.3">
      <c r="A56" s="213"/>
      <c r="B56" s="214"/>
      <c r="C56" s="208" t="s">
        <v>51</v>
      </c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10"/>
    </row>
    <row r="57" spans="1:23" ht="15" customHeight="1" thickBot="1" x14ac:dyDescent="0.3">
      <c r="A57" s="215"/>
      <c r="B57" s="216"/>
      <c r="C57" s="208" t="s">
        <v>116</v>
      </c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10"/>
    </row>
    <row r="58" spans="1:23" ht="14.25" x14ac:dyDescent="0.25">
      <c r="A58" s="146" t="s">
        <v>52</v>
      </c>
      <c r="B58" s="147"/>
      <c r="C58" s="199" t="s">
        <v>119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1"/>
    </row>
    <row r="59" spans="1:23" ht="15" thickBot="1" x14ac:dyDescent="0.3">
      <c r="A59" s="148"/>
      <c r="B59" s="149"/>
      <c r="C59" s="143" t="s">
        <v>117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5"/>
    </row>
    <row r="60" spans="1:23" ht="15" thickBot="1" x14ac:dyDescent="0.3">
      <c r="A60" s="150"/>
      <c r="B60" s="151"/>
      <c r="C60" s="143" t="s">
        <v>118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5"/>
    </row>
  </sheetData>
  <mergeCells count="58">
    <mergeCell ref="A51:B57"/>
    <mergeCell ref="C55:W55"/>
    <mergeCell ref="C54:W54"/>
    <mergeCell ref="C52:W52"/>
    <mergeCell ref="C57:W57"/>
    <mergeCell ref="C53:W53"/>
    <mergeCell ref="C51:W51"/>
    <mergeCell ref="C58:W58"/>
    <mergeCell ref="U3:V3"/>
    <mergeCell ref="M3:M4"/>
    <mergeCell ref="N3:O3"/>
    <mergeCell ref="P3:Q3"/>
    <mergeCell ref="R3:R4"/>
    <mergeCell ref="S3:T3"/>
    <mergeCell ref="W5:W18"/>
    <mergeCell ref="C3:C4"/>
    <mergeCell ref="D3:E3"/>
    <mergeCell ref="F3:G3"/>
    <mergeCell ref="H3:H4"/>
    <mergeCell ref="W20:W22"/>
    <mergeCell ref="C56:W56"/>
    <mergeCell ref="A39:A44"/>
    <mergeCell ref="B39:B41"/>
    <mergeCell ref="W43:W44"/>
    <mergeCell ref="B42:B44"/>
    <mergeCell ref="W32:W33"/>
    <mergeCell ref="W40:W41"/>
    <mergeCell ref="B34:B37"/>
    <mergeCell ref="A1:W1"/>
    <mergeCell ref="R2:V2"/>
    <mergeCell ref="W2:W4"/>
    <mergeCell ref="K3:L3"/>
    <mergeCell ref="M2:Q2"/>
    <mergeCell ref="A19:A22"/>
    <mergeCell ref="B19:B22"/>
    <mergeCell ref="I3:J3"/>
    <mergeCell ref="B2:B4"/>
    <mergeCell ref="C2:G2"/>
    <mergeCell ref="H2:L2"/>
    <mergeCell ref="A5:B13"/>
    <mergeCell ref="A14:B18"/>
    <mergeCell ref="A3:A4"/>
    <mergeCell ref="C59:W59"/>
    <mergeCell ref="A58:B60"/>
    <mergeCell ref="C60:W60"/>
    <mergeCell ref="A23:A29"/>
    <mergeCell ref="B23:B27"/>
    <mergeCell ref="B28:B29"/>
    <mergeCell ref="W24:W27"/>
    <mergeCell ref="D48:W48"/>
    <mergeCell ref="D50:W50"/>
    <mergeCell ref="D47:W47"/>
    <mergeCell ref="A46:B49"/>
    <mergeCell ref="A50:C50"/>
    <mergeCell ref="D46:W46"/>
    <mergeCell ref="A31:A37"/>
    <mergeCell ref="B31:B33"/>
    <mergeCell ref="W35:W37"/>
  </mergeCells>
  <phoneticPr fontId="1" type="noConversion"/>
  <printOptions horizontalCentered="1"/>
  <pageMargins left="0.31496062992125984" right="0.31496062992125984" top="0.39370078740157483" bottom="0.39370078740157483" header="0.31496062992125984" footer="0.43307086614173229"/>
  <pageSetup paperSize="9" scale="8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D0CA-6D33-479F-BFBB-B869113F377D}">
  <dimension ref="A1:N19"/>
  <sheetViews>
    <sheetView tabSelected="1" workbookViewId="0">
      <selection sqref="A1:L1"/>
    </sheetView>
  </sheetViews>
  <sheetFormatPr defaultRowHeight="16.5" x14ac:dyDescent="0.25"/>
  <cols>
    <col min="1" max="1" width="9.875" customWidth="1"/>
    <col min="2" max="3" width="7.625" customWidth="1"/>
    <col min="4" max="5" width="8.875" customWidth="1"/>
    <col min="6" max="7" width="10.75" customWidth="1"/>
    <col min="8" max="9" width="8.5" customWidth="1"/>
    <col min="10" max="11" width="7.625" customWidth="1"/>
    <col min="12" max="12" width="6.625" customWidth="1"/>
  </cols>
  <sheetData>
    <row r="1" spans="1:14" s="231" customFormat="1" ht="21.75" thickBot="1" x14ac:dyDescent="0.3">
      <c r="A1" s="229" t="s">
        <v>120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4" ht="26.25" customHeight="1" x14ac:dyDescent="0.25">
      <c r="A2" s="232" t="s">
        <v>121</v>
      </c>
      <c r="B2" s="233" t="s">
        <v>122</v>
      </c>
      <c r="C2" s="233" t="s">
        <v>123</v>
      </c>
      <c r="D2" s="234" t="s">
        <v>21</v>
      </c>
      <c r="E2" s="235"/>
      <c r="F2" s="234" t="s">
        <v>124</v>
      </c>
      <c r="G2" s="236"/>
      <c r="H2" s="234" t="s">
        <v>55</v>
      </c>
      <c r="I2" s="236"/>
      <c r="J2" s="234" t="s">
        <v>1</v>
      </c>
      <c r="K2" s="237"/>
      <c r="L2" s="238" t="s">
        <v>125</v>
      </c>
      <c r="M2" s="239" t="s">
        <v>126</v>
      </c>
      <c r="N2" s="240"/>
    </row>
    <row r="3" spans="1:14" ht="17.25" thickBot="1" x14ac:dyDescent="0.3">
      <c r="A3" s="241"/>
      <c r="B3" s="242"/>
      <c r="C3" s="242"/>
      <c r="D3" s="243" t="s">
        <v>2</v>
      </c>
      <c r="E3" s="244" t="s">
        <v>3</v>
      </c>
      <c r="F3" s="243" t="s">
        <v>2</v>
      </c>
      <c r="G3" s="244" t="s">
        <v>3</v>
      </c>
      <c r="H3" s="243" t="s">
        <v>2</v>
      </c>
      <c r="I3" s="244" t="s">
        <v>3</v>
      </c>
      <c r="J3" s="245" t="s">
        <v>2</v>
      </c>
      <c r="K3" s="246" t="s">
        <v>3</v>
      </c>
      <c r="L3" s="247" t="s">
        <v>127</v>
      </c>
      <c r="M3" s="248" t="s">
        <v>2</v>
      </c>
      <c r="N3" s="249" t="s">
        <v>3</v>
      </c>
    </row>
    <row r="4" spans="1:14" ht="21.95" customHeight="1" x14ac:dyDescent="0.25">
      <c r="A4" s="250" t="s">
        <v>128</v>
      </c>
      <c r="B4" s="251" t="s">
        <v>129</v>
      </c>
      <c r="C4" s="251" t="s">
        <v>130</v>
      </c>
      <c r="D4" s="251">
        <v>9</v>
      </c>
      <c r="E4" s="251">
        <v>11</v>
      </c>
      <c r="F4" s="251">
        <v>7</v>
      </c>
      <c r="G4" s="251">
        <v>7</v>
      </c>
      <c r="H4" s="251">
        <v>0</v>
      </c>
      <c r="I4" s="251">
        <v>0</v>
      </c>
      <c r="J4" s="252">
        <f>SUM(F4+H4+D4)</f>
        <v>16</v>
      </c>
      <c r="K4" s="253">
        <f>SUM(G4+I4+E4)</f>
        <v>18</v>
      </c>
      <c r="L4" s="254">
        <v>16</v>
      </c>
      <c r="M4" s="251">
        <v>4</v>
      </c>
      <c r="N4" s="251">
        <v>4</v>
      </c>
    </row>
    <row r="5" spans="1:14" ht="21.95" customHeight="1" x14ac:dyDescent="0.25">
      <c r="A5" s="255" t="s">
        <v>128</v>
      </c>
      <c r="B5" s="251" t="s">
        <v>129</v>
      </c>
      <c r="C5" s="251" t="s">
        <v>131</v>
      </c>
      <c r="D5" s="251">
        <v>7</v>
      </c>
      <c r="E5" s="251">
        <v>9</v>
      </c>
      <c r="F5" s="256">
        <v>12</v>
      </c>
      <c r="G5" s="256">
        <v>12</v>
      </c>
      <c r="H5" s="256">
        <v>0</v>
      </c>
      <c r="I5" s="256">
        <v>0</v>
      </c>
      <c r="J5" s="252">
        <f t="shared" ref="J5:K11" si="0">SUM(F5+H5+D5)</f>
        <v>19</v>
      </c>
      <c r="K5" s="253">
        <f t="shared" si="0"/>
        <v>21</v>
      </c>
      <c r="L5" s="254">
        <v>16</v>
      </c>
      <c r="M5" s="251">
        <v>4</v>
      </c>
      <c r="N5" s="251">
        <v>4</v>
      </c>
    </row>
    <row r="6" spans="1:14" ht="21.95" customHeight="1" x14ac:dyDescent="0.25">
      <c r="A6" s="250" t="s">
        <v>128</v>
      </c>
      <c r="B6" s="251" t="s">
        <v>132</v>
      </c>
      <c r="C6" s="256" t="s">
        <v>130</v>
      </c>
      <c r="D6" s="256">
        <v>8</v>
      </c>
      <c r="E6" s="256">
        <v>8</v>
      </c>
      <c r="F6" s="256">
        <v>11</v>
      </c>
      <c r="G6" s="256">
        <v>11</v>
      </c>
      <c r="H6" s="256">
        <v>2</v>
      </c>
      <c r="I6" s="256">
        <v>2</v>
      </c>
      <c r="J6" s="252">
        <f t="shared" si="0"/>
        <v>21</v>
      </c>
      <c r="K6" s="253">
        <f t="shared" si="0"/>
        <v>21</v>
      </c>
      <c r="L6" s="254">
        <v>16</v>
      </c>
      <c r="M6" s="251">
        <v>2</v>
      </c>
      <c r="N6" s="251">
        <v>2</v>
      </c>
    </row>
    <row r="7" spans="1:14" ht="21.95" customHeight="1" x14ac:dyDescent="0.25">
      <c r="A7" s="255" t="s">
        <v>128</v>
      </c>
      <c r="B7" s="251" t="s">
        <v>132</v>
      </c>
      <c r="C7" s="251" t="s">
        <v>131</v>
      </c>
      <c r="D7" s="256">
        <v>6</v>
      </c>
      <c r="E7" s="256">
        <v>6</v>
      </c>
      <c r="F7" s="256">
        <v>13</v>
      </c>
      <c r="G7" s="256">
        <v>13</v>
      </c>
      <c r="H7" s="256">
        <v>0</v>
      </c>
      <c r="I7" s="256">
        <v>0</v>
      </c>
      <c r="J7" s="252">
        <f t="shared" si="0"/>
        <v>19</v>
      </c>
      <c r="K7" s="253">
        <f t="shared" si="0"/>
        <v>19</v>
      </c>
      <c r="L7" s="254">
        <v>16</v>
      </c>
      <c r="M7" s="256">
        <v>5</v>
      </c>
      <c r="N7" s="256">
        <v>5</v>
      </c>
    </row>
    <row r="8" spans="1:14" ht="21.95" customHeight="1" x14ac:dyDescent="0.25">
      <c r="A8" s="250" t="s">
        <v>128</v>
      </c>
      <c r="B8" s="251" t="s">
        <v>133</v>
      </c>
      <c r="C8" s="256" t="s">
        <v>130</v>
      </c>
      <c r="D8" s="256">
        <v>1</v>
      </c>
      <c r="E8" s="256">
        <v>1</v>
      </c>
      <c r="F8" s="256">
        <v>11</v>
      </c>
      <c r="G8" s="256">
        <v>11</v>
      </c>
      <c r="H8" s="256">
        <v>2</v>
      </c>
      <c r="I8" s="256">
        <v>2</v>
      </c>
      <c r="J8" s="252">
        <f t="shared" si="0"/>
        <v>14</v>
      </c>
      <c r="K8" s="253">
        <f t="shared" si="0"/>
        <v>14</v>
      </c>
      <c r="L8" s="254">
        <v>16</v>
      </c>
      <c r="M8" s="256">
        <v>6</v>
      </c>
      <c r="N8" s="256">
        <v>6</v>
      </c>
    </row>
    <row r="9" spans="1:14" ht="21.95" customHeight="1" x14ac:dyDescent="0.25">
      <c r="A9" s="255" t="s">
        <v>128</v>
      </c>
      <c r="B9" s="251" t="s">
        <v>133</v>
      </c>
      <c r="C9" s="251" t="s">
        <v>131</v>
      </c>
      <c r="D9" s="256">
        <v>1</v>
      </c>
      <c r="E9" s="256">
        <v>1</v>
      </c>
      <c r="F9" s="256">
        <v>11</v>
      </c>
      <c r="G9" s="256">
        <v>11</v>
      </c>
      <c r="H9" s="256">
        <v>3</v>
      </c>
      <c r="I9" s="256">
        <v>3</v>
      </c>
      <c r="J9" s="252">
        <f t="shared" si="0"/>
        <v>15</v>
      </c>
      <c r="K9" s="253">
        <f t="shared" si="0"/>
        <v>15</v>
      </c>
      <c r="L9" s="254">
        <v>16</v>
      </c>
      <c r="M9" s="256">
        <v>6</v>
      </c>
      <c r="N9" s="256">
        <v>6</v>
      </c>
    </row>
    <row r="10" spans="1:14" ht="21.95" customHeight="1" x14ac:dyDescent="0.25">
      <c r="A10" s="250" t="s">
        <v>128</v>
      </c>
      <c r="B10" s="251" t="s">
        <v>134</v>
      </c>
      <c r="C10" s="256" t="s">
        <v>130</v>
      </c>
      <c r="D10" s="256">
        <v>0</v>
      </c>
      <c r="E10" s="256">
        <v>0</v>
      </c>
      <c r="F10" s="256">
        <v>3</v>
      </c>
      <c r="G10" s="256">
        <v>3</v>
      </c>
      <c r="H10" s="256">
        <v>2</v>
      </c>
      <c r="I10" s="256">
        <v>2</v>
      </c>
      <c r="J10" s="252">
        <f t="shared" si="0"/>
        <v>5</v>
      </c>
      <c r="K10" s="253">
        <f t="shared" si="0"/>
        <v>5</v>
      </c>
      <c r="L10" s="254">
        <v>9</v>
      </c>
      <c r="M10" s="256">
        <v>8</v>
      </c>
      <c r="N10" s="256">
        <v>8</v>
      </c>
    </row>
    <row r="11" spans="1:14" ht="17.25" thickBot="1" x14ac:dyDescent="0.3">
      <c r="A11" s="255" t="s">
        <v>128</v>
      </c>
      <c r="B11" s="251" t="s">
        <v>134</v>
      </c>
      <c r="C11" s="251" t="s">
        <v>131</v>
      </c>
      <c r="D11" s="256">
        <v>0</v>
      </c>
      <c r="E11" s="256">
        <v>0</v>
      </c>
      <c r="F11" s="256">
        <v>3</v>
      </c>
      <c r="G11" s="256">
        <v>3</v>
      </c>
      <c r="H11" s="256">
        <v>6</v>
      </c>
      <c r="I11" s="256">
        <v>6</v>
      </c>
      <c r="J11" s="252">
        <f t="shared" si="0"/>
        <v>9</v>
      </c>
      <c r="K11" s="253">
        <f t="shared" si="0"/>
        <v>9</v>
      </c>
      <c r="L11" s="254">
        <v>9</v>
      </c>
      <c r="M11" s="256">
        <v>0</v>
      </c>
      <c r="N11" s="256">
        <v>0</v>
      </c>
    </row>
    <row r="12" spans="1:14" ht="20.25" thickBot="1" x14ac:dyDescent="0.3">
      <c r="A12" s="257" t="s">
        <v>135</v>
      </c>
      <c r="B12" s="258"/>
      <c r="C12" s="259"/>
      <c r="D12" s="260">
        <f t="shared" ref="D12:I12" si="1">SUM(D4:D11)</f>
        <v>32</v>
      </c>
      <c r="E12" s="260">
        <f t="shared" si="1"/>
        <v>36</v>
      </c>
      <c r="F12" s="260">
        <f t="shared" si="1"/>
        <v>71</v>
      </c>
      <c r="G12" s="260">
        <f t="shared" si="1"/>
        <v>71</v>
      </c>
      <c r="H12" s="260">
        <f t="shared" si="1"/>
        <v>15</v>
      </c>
      <c r="I12" s="260">
        <f t="shared" si="1"/>
        <v>15</v>
      </c>
      <c r="J12" s="260">
        <f>SUM(J4:J11)</f>
        <v>118</v>
      </c>
      <c r="K12" s="261">
        <f>SUM(K4:K11)</f>
        <v>122</v>
      </c>
      <c r="M12" s="262">
        <f>SUM(M4:M11)</f>
        <v>35</v>
      </c>
      <c r="N12" s="261">
        <f>SUM(N4:N11)</f>
        <v>35</v>
      </c>
    </row>
    <row r="13" spans="1:14" ht="18.75" x14ac:dyDescent="0.25">
      <c r="A13" s="263"/>
      <c r="B13" s="263"/>
      <c r="C13" s="263"/>
      <c r="D13" s="263"/>
      <c r="E13" s="263"/>
      <c r="F13" s="264"/>
      <c r="G13" s="264"/>
      <c r="H13" s="265"/>
      <c r="I13" s="265"/>
      <c r="J13" s="264"/>
      <c r="K13" s="264"/>
      <c r="L13" s="264"/>
    </row>
    <row r="14" spans="1:14" ht="19.5" x14ac:dyDescent="0.25">
      <c r="A14" s="266" t="s">
        <v>136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</row>
    <row r="15" spans="1:14" s="267" customFormat="1" x14ac:dyDescent="0.25">
      <c r="A15" s="267" t="s">
        <v>137</v>
      </c>
    </row>
    <row r="16" spans="1:14" s="267" customFormat="1" x14ac:dyDescent="0.25">
      <c r="A16" s="267" t="s">
        <v>138</v>
      </c>
    </row>
    <row r="17" spans="1:1" s="231" customFormat="1" x14ac:dyDescent="0.25">
      <c r="A17" s="231" t="s">
        <v>139</v>
      </c>
    </row>
    <row r="18" spans="1:1" s="231" customFormat="1" x14ac:dyDescent="0.25"/>
    <row r="19" spans="1:1" s="231" customFormat="1" x14ac:dyDescent="0.25"/>
  </sheetData>
  <mergeCells count="12">
    <mergeCell ref="M2:N2"/>
    <mergeCell ref="A12:C12"/>
    <mergeCell ref="H13:I13"/>
    <mergeCell ref="A14:L14"/>
    <mergeCell ref="A1:L1"/>
    <mergeCell ref="A2:A3"/>
    <mergeCell ref="B2:B3"/>
    <mergeCell ref="C2:C3"/>
    <mergeCell ref="D2:E2"/>
    <mergeCell ref="F2:G2"/>
    <mergeCell ref="H2:I2"/>
    <mergeCell ref="J2:K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107日四技(管理-資訊電商系)</vt:lpstr>
      <vt:lpstr>107學分配當表(管理-資訊電商系)</vt:lpstr>
      <vt:lpstr>'107日四技(管理-資訊電商系)'!Print_Titles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資訊電商</cp:lastModifiedBy>
  <cp:lastPrinted>2019-12-12T09:48:53Z</cp:lastPrinted>
  <dcterms:created xsi:type="dcterms:W3CDTF">2010-03-03T00:24:27Z</dcterms:created>
  <dcterms:modified xsi:type="dcterms:W3CDTF">2019-12-16T06:20:18Z</dcterms:modified>
</cp:coreProperties>
</file>