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資訊與電商系--資料夾\課程、開課、配課、教學大綱\108\108 (日) 全學年課程表\"/>
    </mc:Choice>
  </mc:AlternateContent>
  <xr:revisionPtr revIDLastSave="0" documentId="13_ncr:1_{3F93AF13-5EDC-4C6F-8EC7-8CD1387A2E29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108日四技(管理-資訊電商系)" sheetId="6" r:id="rId1"/>
    <sheet name="108學分配當表(管理-資訊電商系)" sheetId="7" r:id="rId2"/>
  </sheets>
  <definedNames>
    <definedName name="_xlnm.Print_Titles" localSheetId="0">'108日四技(管理-資訊電商系)'!$1:$4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7" l="1"/>
  <c r="F12" i="7"/>
  <c r="E12" i="7"/>
  <c r="M12" i="7" s="1"/>
  <c r="D12" i="7"/>
  <c r="L12" i="7" s="1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L4" i="7"/>
  <c r="V30" i="6" l="1"/>
  <c r="U30" i="6"/>
  <c r="T30" i="6"/>
  <c r="S30" i="6"/>
  <c r="Q30" i="6"/>
  <c r="P30" i="6"/>
  <c r="O30" i="6"/>
  <c r="N30" i="6"/>
  <c r="L30" i="6"/>
  <c r="K30" i="6"/>
  <c r="J30" i="6"/>
  <c r="I30" i="6"/>
  <c r="G30" i="6"/>
  <c r="F30" i="6"/>
  <c r="E30" i="6"/>
  <c r="D30" i="6"/>
  <c r="V27" i="6"/>
  <c r="U27" i="6"/>
  <c r="T27" i="6"/>
  <c r="T31" i="6" s="1"/>
  <c r="S27" i="6"/>
  <c r="S31" i="6" s="1"/>
  <c r="Q27" i="6"/>
  <c r="P27" i="6"/>
  <c r="O27" i="6"/>
  <c r="O31" i="6" s="1"/>
  <c r="N27" i="6"/>
  <c r="N31" i="6" s="1"/>
  <c r="L27" i="6"/>
  <c r="K27" i="6"/>
  <c r="J27" i="6"/>
  <c r="I27" i="6"/>
  <c r="I31" i="6" s="1"/>
  <c r="G27" i="6"/>
  <c r="F27" i="6"/>
  <c r="E27" i="6"/>
  <c r="E31" i="6" s="1"/>
  <c r="D27" i="6"/>
  <c r="J31" i="6" l="1"/>
  <c r="L31" i="6"/>
  <c r="Q31" i="6"/>
  <c r="F31" i="6"/>
  <c r="K31" i="6"/>
  <c r="P31" i="6"/>
  <c r="U31" i="6"/>
  <c r="V31" i="6"/>
  <c r="W23" i="6"/>
  <c r="G31" i="6"/>
  <c r="D31" i="6"/>
  <c r="D18" i="6" l="1"/>
  <c r="E18" i="6"/>
  <c r="F18" i="6"/>
  <c r="G18" i="6"/>
  <c r="J18" i="6" l="1"/>
  <c r="K18" i="6"/>
  <c r="L18" i="6"/>
  <c r="I18" i="6"/>
  <c r="V45" i="6" l="1"/>
  <c r="U45" i="6"/>
  <c r="T45" i="6"/>
  <c r="S45" i="6"/>
  <c r="Q45" i="6"/>
  <c r="P45" i="6"/>
  <c r="O45" i="6"/>
  <c r="N45" i="6"/>
  <c r="L45" i="6"/>
  <c r="K45" i="6"/>
  <c r="J45" i="6"/>
  <c r="I45" i="6"/>
  <c r="G45" i="6"/>
  <c r="F45" i="6"/>
  <c r="E45" i="6"/>
  <c r="D45" i="6"/>
  <c r="V42" i="6"/>
  <c r="V46" i="6" s="1"/>
  <c r="U42" i="6"/>
  <c r="U46" i="6" s="1"/>
  <c r="T42" i="6"/>
  <c r="S42" i="6"/>
  <c r="S46" i="6" s="1"/>
  <c r="Q42" i="6"/>
  <c r="Q46" i="6" s="1"/>
  <c r="P42" i="6"/>
  <c r="P46" i="6" s="1"/>
  <c r="O42" i="6"/>
  <c r="N42" i="6"/>
  <c r="N46" i="6" s="1"/>
  <c r="L42" i="6"/>
  <c r="L46" i="6" s="1"/>
  <c r="K42" i="6"/>
  <c r="J42" i="6"/>
  <c r="I42" i="6"/>
  <c r="G42" i="6"/>
  <c r="G46" i="6" s="1"/>
  <c r="F42" i="6"/>
  <c r="F46" i="6" s="1"/>
  <c r="E42" i="6"/>
  <c r="D42" i="6"/>
  <c r="D46" i="6" s="1"/>
  <c r="V38" i="6"/>
  <c r="U38" i="6"/>
  <c r="T38" i="6"/>
  <c r="S38" i="6"/>
  <c r="Q38" i="6"/>
  <c r="P38" i="6"/>
  <c r="O38" i="6"/>
  <c r="N38" i="6"/>
  <c r="L38" i="6"/>
  <c r="K38" i="6"/>
  <c r="J38" i="6"/>
  <c r="I38" i="6"/>
  <c r="G38" i="6"/>
  <c r="F38" i="6"/>
  <c r="E38" i="6"/>
  <c r="D38" i="6"/>
  <c r="V34" i="6"/>
  <c r="U34" i="6"/>
  <c r="U39" i="6" s="1"/>
  <c r="T34" i="6"/>
  <c r="T39" i="6" s="1"/>
  <c r="S34" i="6"/>
  <c r="S39" i="6" s="1"/>
  <c r="Q34" i="6"/>
  <c r="P34" i="6"/>
  <c r="P39" i="6" s="1"/>
  <c r="O34" i="6"/>
  <c r="O39" i="6" s="1"/>
  <c r="N34" i="6"/>
  <c r="N39" i="6" s="1"/>
  <c r="L34" i="6"/>
  <c r="K34" i="6"/>
  <c r="K39" i="6" s="1"/>
  <c r="J34" i="6"/>
  <c r="I34" i="6"/>
  <c r="I39" i="6" s="1"/>
  <c r="G34" i="6"/>
  <c r="F34" i="6"/>
  <c r="F39" i="6" s="1"/>
  <c r="E34" i="6"/>
  <c r="E39" i="6" s="1"/>
  <c r="D34" i="6"/>
  <c r="D39" i="6" s="1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I46" i="6" l="1"/>
  <c r="K46" i="6"/>
  <c r="W19" i="6"/>
  <c r="J39" i="6"/>
  <c r="W35" i="6"/>
  <c r="G39" i="6"/>
  <c r="L39" i="6"/>
  <c r="Q39" i="6"/>
  <c r="V39" i="6"/>
  <c r="E46" i="6"/>
  <c r="J46" i="6"/>
  <c r="O46" i="6"/>
  <c r="T46" i="6"/>
  <c r="W43" i="6"/>
  <c r="W40" i="6"/>
  <c r="W32" i="6"/>
</calcChain>
</file>

<file path=xl/sharedStrings.xml><?xml version="1.0" encoding="utf-8"?>
<sst xmlns="http://schemas.openxmlformats.org/spreadsheetml/2006/main" count="240" uniqueCount="136">
  <si>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</si>
  <si>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</si>
  <si>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</si>
  <si>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</si>
  <si>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</si>
  <si>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</si>
  <si>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</si>
  <si>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</si>
  <si>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</si>
  <si>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</si>
  <si>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</si>
  <si>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</si>
  <si>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</si>
  <si>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</si>
  <si>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</si>
  <si>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</si>
  <si>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</si>
  <si>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</si>
  <si>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</si>
  <si>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</si>
  <si>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專業必修</t>
    <phoneticPr fontId="1" type="noConversion"/>
  </si>
  <si>
    <t>通識及共同</t>
    <phoneticPr fontId="1" type="noConversion"/>
  </si>
  <si>
    <t>最低畢業總學分數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</si>
  <si>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</si>
  <si>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</si>
  <si>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</si>
  <si>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</si>
  <si>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</si>
  <si>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</si>
  <si>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</si>
  <si>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</si>
  <si>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</si>
  <si>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</si>
  <si>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</si>
  <si>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</si>
  <si>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</si>
  <si>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</si>
  <si>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</si>
  <si>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</si>
  <si>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</si>
  <si>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</si>
  <si>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4" type="noConversion"/>
  </si>
  <si>
    <t>備註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</si>
  <si>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</si>
  <si>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異動
紀錄</t>
  </si>
  <si>
    <t>創意與創新</t>
    <phoneticPr fontId="4" type="noConversion"/>
  </si>
  <si>
    <t>畢業學分</t>
    <phoneticPr fontId="4" type="noConversion"/>
  </si>
  <si>
    <t>專業必修</t>
    <phoneticPr fontId="1" type="noConversion"/>
  </si>
  <si>
    <t>專業選修</t>
    <phoneticPr fontId="1" type="noConversion"/>
  </si>
  <si>
    <t>通識及共同合計</t>
    <phoneticPr fontId="4" type="noConversion"/>
  </si>
  <si>
    <t>全校性多元學習</t>
    <phoneticPr fontId="1" type="noConversion"/>
  </si>
  <si>
    <t>承認全校性外系專業科目10學分</t>
    <phoneticPr fontId="1" type="noConversion"/>
  </si>
  <si>
    <t>人文藝術應用領域(一)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</si>
  <si>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</si>
  <si>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</si>
  <si>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必修</t>
    <phoneticPr fontId="4" type="noConversion"/>
  </si>
  <si>
    <t>全民國防教育軍事訓練(一)</t>
    <phoneticPr fontId="1" type="noConversion"/>
  </si>
  <si>
    <t>全民國防教育軍事訓練(二)</t>
    <phoneticPr fontId="1" type="noConversion"/>
  </si>
  <si>
    <t>中文鑑賞與應用(一)</t>
    <phoneticPr fontId="1" type="noConversion"/>
  </si>
  <si>
    <t>中文鑑賞與應用(二)</t>
    <phoneticPr fontId="1" type="noConversion"/>
  </si>
  <si>
    <t>環球科技大學  資訊與電子商務管理系日四技課程科目表(108學年度入學適用-管理學院)</t>
    <phoneticPr fontId="4" type="noConversion"/>
  </si>
  <si>
    <t>中小企業創業學</t>
    <phoneticPr fontId="1" type="noConversion"/>
  </si>
  <si>
    <t>行銷學</t>
    <phoneticPr fontId="1" type="noConversion"/>
  </si>
  <si>
    <t>創業實踐(一)</t>
    <phoneticPr fontId="1" type="noConversion"/>
  </si>
  <si>
    <t>創業實踐(二)</t>
    <phoneticPr fontId="1" type="noConversion"/>
  </si>
  <si>
    <t>系核心課程</t>
    <phoneticPr fontId="1" type="noConversion"/>
  </si>
  <si>
    <t>電子商務導論</t>
    <phoneticPr fontId="1" type="noConversion"/>
  </si>
  <si>
    <t>基礎程式設計</t>
  </si>
  <si>
    <t>進階程式設計</t>
    <phoneticPr fontId="1" type="noConversion"/>
  </si>
  <si>
    <t>資料庫管理</t>
    <phoneticPr fontId="1" type="noConversion"/>
  </si>
  <si>
    <t>管理資訊系統</t>
    <phoneticPr fontId="1" type="noConversion"/>
  </si>
  <si>
    <t>企業通訊與網路</t>
    <phoneticPr fontId="1" type="noConversion"/>
  </si>
  <si>
    <t>創業實務專題(一)</t>
    <phoneticPr fontId="1" type="noConversion"/>
  </si>
  <si>
    <t>系統分析與設計</t>
    <phoneticPr fontId="1" type="noConversion"/>
  </si>
  <si>
    <t>創業實務專題(二)</t>
    <phoneticPr fontId="1" type="noConversion"/>
  </si>
  <si>
    <t>校外實習</t>
    <phoneticPr fontId="4" type="noConversion"/>
  </si>
  <si>
    <t>商業模式設計</t>
  </si>
  <si>
    <t>證照介紹與輔導</t>
    <phoneticPr fontId="4" type="noConversion"/>
  </si>
  <si>
    <t>專業實習*</t>
    <phoneticPr fontId="4" type="noConversion"/>
  </si>
  <si>
    <t>電商經營模組</t>
    <phoneticPr fontId="1" type="noConversion"/>
  </si>
  <si>
    <t>虛擬商場建置</t>
    <phoneticPr fontId="1" type="noConversion"/>
  </si>
  <si>
    <t>電子商務營運企劃</t>
    <phoneticPr fontId="1" type="noConversion"/>
  </si>
  <si>
    <t>社群經營與行銷</t>
    <phoneticPr fontId="1" type="noConversion"/>
  </si>
  <si>
    <t>電子商務個案討論</t>
  </si>
  <si>
    <t>O2O虛實整合實作</t>
  </si>
  <si>
    <t>財務規劃與報表分析</t>
  </si>
  <si>
    <t>線上消費者分析</t>
  </si>
  <si>
    <t>經營風險管理</t>
  </si>
  <si>
    <t>ICT運算平台應用與服務模組</t>
    <phoneticPr fontId="1" type="noConversion"/>
  </si>
  <si>
    <t>行動運算應用</t>
  </si>
  <si>
    <t>企業資源規劃軟體服務應用</t>
  </si>
  <si>
    <t>UI/UX設計</t>
  </si>
  <si>
    <t>網站服務實務</t>
  </si>
  <si>
    <t>物聯網實務</t>
  </si>
  <si>
    <t>感測器技術與應用</t>
  </si>
  <si>
    <t>行動應用程式</t>
  </si>
  <si>
    <t>商業智慧系統服務應用</t>
  </si>
  <si>
    <t>71學分(含學院共同12學分)</t>
    <phoneticPr fontId="1" type="noConversion"/>
  </si>
  <si>
    <t>15學分</t>
    <phoneticPr fontId="1" type="noConversion"/>
  </si>
  <si>
    <t>128學分</t>
    <phoneticPr fontId="1" type="noConversion"/>
  </si>
  <si>
    <t>3.服務學習科目:創業實踐(二)(2學分)，服務學習總時數至少4(時數)小時。</t>
    <phoneticPr fontId="4" type="noConversion"/>
  </si>
  <si>
    <r>
      <t>4.證照輔導課程:共3項，3門，9學分
(1)「</t>
    </r>
    <r>
      <rPr>
        <u/>
        <sz val="10"/>
        <color theme="1"/>
        <rFont val="標楷體"/>
        <family val="4"/>
        <charset val="136"/>
      </rPr>
      <t>ERP軟體應用師</t>
    </r>
    <r>
      <rPr>
        <sz val="10"/>
        <color theme="1"/>
        <rFont val="標楷體"/>
        <family val="4"/>
        <charset val="136"/>
      </rPr>
      <t>或</t>
    </r>
    <r>
      <rPr>
        <u/>
        <sz val="10"/>
        <color theme="1"/>
        <rFont val="標楷體"/>
        <family val="4"/>
        <charset val="136"/>
      </rPr>
      <t>ERP規劃師</t>
    </r>
    <r>
      <rPr>
        <sz val="10"/>
        <color theme="1"/>
        <rFont val="標楷體"/>
        <family val="4"/>
        <charset val="136"/>
      </rPr>
      <t>(二擇一)專業證照輔導課程:企業資源規劃軟體服務應用(3學分)」
(2)「</t>
    </r>
    <r>
      <rPr>
        <u/>
        <sz val="10"/>
        <color theme="1"/>
        <rFont val="標楷體"/>
        <family val="4"/>
        <charset val="136"/>
      </rPr>
      <t>物聯網工程師(EPCIE)</t>
    </r>
    <r>
      <rPr>
        <sz val="10"/>
        <color theme="1"/>
        <rFont val="標楷體"/>
        <family val="4"/>
        <charset val="136"/>
      </rPr>
      <t>專業證照輔導課程:物聯網實務(3學分)」
(3)「</t>
    </r>
    <r>
      <rPr>
        <u/>
        <sz val="10"/>
        <color theme="1"/>
        <rFont val="標楷體"/>
        <family val="4"/>
        <charset val="136"/>
      </rPr>
      <t>ECP電子商務規劃</t>
    </r>
    <r>
      <rPr>
        <sz val="10"/>
        <color theme="1"/>
        <rFont val="標楷體"/>
        <family val="4"/>
        <charset val="136"/>
      </rPr>
      <t>師或</t>
    </r>
    <r>
      <rPr>
        <u/>
        <sz val="10"/>
        <color theme="1"/>
        <rFont val="標楷體"/>
        <family val="4"/>
        <charset val="136"/>
      </rPr>
      <t>ECM電子商務管理師</t>
    </r>
    <r>
      <rPr>
        <sz val="10"/>
        <color theme="1"/>
        <rFont val="標楷體"/>
        <family val="4"/>
        <charset val="136"/>
      </rPr>
      <t>(二擇一)專業證照輔導課程:虛擬商場建置(3學分)」</t>
    </r>
    <phoneticPr fontId="4" type="noConversion"/>
  </si>
  <si>
    <t>6.註記*為限制外系選課科目</t>
    <phoneticPr fontId="4" type="noConversion"/>
  </si>
  <si>
    <t>7.註記a為專案計畫「智慧新零售-全通路跨域整合體驗中心建置計畫」課程科目</t>
    <phoneticPr fontId="4" type="noConversion"/>
  </si>
  <si>
    <t>1.系核心課程計38學分，電商經營模組計30學分，ICT運算平台應用與服務模組計28學分。</t>
    <phoneticPr fontId="4" type="noConversion"/>
  </si>
  <si>
    <r>
      <t>智慧零售APP應用實作</t>
    </r>
    <r>
      <rPr>
        <vertAlign val="superscript"/>
        <sz val="10"/>
        <rFont val="標楷體"/>
        <family val="4"/>
        <charset val="136"/>
      </rPr>
      <t>a</t>
    </r>
    <phoneticPr fontId="1" type="noConversion"/>
  </si>
  <si>
    <r>
      <t>全通路電子商務營運實作</t>
    </r>
    <r>
      <rPr>
        <vertAlign val="superscript"/>
        <sz val="10"/>
        <rFont val="標楷體"/>
        <family val="4"/>
        <charset val="136"/>
      </rPr>
      <t>a</t>
    </r>
    <phoneticPr fontId="1" type="noConversion"/>
  </si>
  <si>
    <r>
      <t>數據分析與精準行銷實務</t>
    </r>
    <r>
      <rPr>
        <vertAlign val="superscript"/>
        <sz val="10"/>
        <rFont val="標楷體"/>
        <family val="4"/>
        <charset val="136"/>
      </rPr>
      <t>a</t>
    </r>
    <phoneticPr fontId="1" type="noConversion"/>
  </si>
  <si>
    <r>
      <t>物聯網創意應用</t>
    </r>
    <r>
      <rPr>
        <vertAlign val="superscript"/>
        <sz val="10"/>
        <rFont val="標楷體"/>
        <family val="4"/>
        <charset val="136"/>
      </rPr>
      <t>a</t>
    </r>
    <phoneticPr fontId="4" type="noConversion"/>
  </si>
  <si>
    <r>
      <t>全通路ERP軟體應用實務</t>
    </r>
    <r>
      <rPr>
        <vertAlign val="superscript"/>
        <sz val="10"/>
        <rFont val="標楷體"/>
        <family val="4"/>
        <charset val="136"/>
      </rPr>
      <t>a</t>
    </r>
    <phoneticPr fontId="1" type="noConversion"/>
  </si>
  <si>
    <t>學分</t>
    <phoneticPr fontId="4" type="noConversion"/>
  </si>
  <si>
    <t>32
學分</t>
    <phoneticPr fontId="1" type="noConversion"/>
  </si>
  <si>
    <t xml:space="preserve">2.校外實習科目(學分)：校外實習(3學分)、專業實習(6學分)、校外實習執行時間：四下全學期。惟境外生修習實習課程，須符合每學分每學期18週及1學分至多80小時實習之規範。            </t>
    <phoneticPr fontId="4" type="noConversion"/>
  </si>
  <si>
    <t>說明:寫法範例:(填寫通過會議名稱及日期，必修課程修正需教務會議通過；選修課程修正需學院課程會議通過)
(1)108.05.09第6次系課程會議通過。(2)108.05.10第5次院課程會議通過。</t>
    <phoneticPr fontId="4" type="noConversion"/>
  </si>
  <si>
    <t>環球科技大學   資訊與電子商務管理系學分配當表(108學年度入學適用)</t>
    <phoneticPr fontId="4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</si>
  <si>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</si>
  <si>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</si>
  <si>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</si>
  <si>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專業必修(含院共)</t>
    <phoneticPr fontId="1" type="noConversion"/>
  </si>
  <si>
    <t>多元學習</t>
    <phoneticPr fontId="4" type="noConversion"/>
  </si>
  <si>
    <t>最少</t>
    <phoneticPr fontId="4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</si>
  <si>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</si>
  <si>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</si>
  <si>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</si>
  <si>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</si>
  <si>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</si>
  <si>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t>全通路6學分</t>
    <phoneticPr fontId="4" type="noConversion"/>
  </si>
  <si>
    <t>全通路9學分</t>
    <phoneticPr fontId="4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</si>
  <si>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</si>
  <si>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</si>
  <si>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</si>
  <si>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(可開至20學分)</t>
    <phoneticPr fontId="4" type="noConversion"/>
  </si>
  <si>
    <t>說明:</t>
    <phoneticPr fontId="1" type="noConversion"/>
  </si>
  <si>
    <t>1.請注意每學期開課數應符合學生最低修課學分下限。</t>
    <phoneticPr fontId="1" type="noConversion"/>
  </si>
  <si>
    <t>2.專業必、選修開課數，請控管總學時91小時上限。</t>
    <phoneticPr fontId="1" type="noConversion"/>
  </si>
  <si>
    <t>3.多元學習選修以每位學生讀讀至少10學分為原則。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</si>
</sst>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Arial"/>
      <family val="2"/>
    </font>
    <font>
      <b/>
      <sz val="9"/>
      <color rgb="FFFF0000"/>
      <name val="新細明體"/>
      <family val="1"/>
      <charset val="136"/>
    </font>
    <font>
      <b/>
      <sz val="9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sz val="9"/>
      <name val="標楷體"/>
      <family val="4"/>
      <charset val="136"/>
    </font>
    <font>
      <b/>
      <sz val="10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vertAlign val="superscript"/>
      <sz val="10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2" xfId="0" applyFont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5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shrinkToFit="1"/>
    </xf>
    <xf numFmtId="0" fontId="6" fillId="3" borderId="3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2" borderId="52" xfId="0" applyFont="1" applyFill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6" fillId="0" borderId="32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 shrinkToFit="1"/>
    </xf>
    <xf numFmtId="0" fontId="6" fillId="0" borderId="13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10" fillId="0" borderId="0" xfId="0" applyFont="1">
      <alignment vertical="center"/>
    </xf>
    <xf numFmtId="0" fontId="2" fillId="0" borderId="5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5" xfId="0" applyFont="1" applyBorder="1" applyAlignment="1">
      <alignment vertical="center" shrinkToFit="1"/>
    </xf>
    <xf numFmtId="0" fontId="13" fillId="0" borderId="9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14" fillId="6" borderId="57" xfId="0" applyFont="1" applyFill="1" applyBorder="1" applyAlignment="1">
      <alignment horizontal="left" vertical="center"/>
    </xf>
    <xf numFmtId="0" fontId="14" fillId="6" borderId="55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3" fillId="0" borderId="5" xfId="0" applyFont="1" applyBorder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7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35" xfId="0" applyFont="1" applyFill="1" applyBorder="1">
      <alignment vertical="center"/>
    </xf>
    <xf numFmtId="0" fontId="2" fillId="3" borderId="60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" borderId="47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6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4" fillId="6" borderId="57" xfId="0" applyFont="1" applyFill="1" applyBorder="1" applyAlignment="1">
      <alignment horizontal="left" vertical="center"/>
    </xf>
    <xf numFmtId="0" fontId="14" fillId="6" borderId="55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6" fillId="0" borderId="5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left" vertical="center" wrapText="1"/>
    </xf>
    <xf numFmtId="0" fontId="14" fillId="6" borderId="55" xfId="0" applyFont="1" applyFill="1" applyBorder="1" applyAlignment="1">
      <alignment horizontal="left" vertical="center" wrapText="1"/>
    </xf>
    <xf numFmtId="0" fontId="14" fillId="6" borderId="45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9" fillId="4" borderId="49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0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topLeftCell="A22" zoomScale="120" zoomScaleNormal="120" workbookViewId="0">
      <selection activeCell="C59" sqref="C59:W59"/>
    </sheetView>
  </sheetViews>
  <sheetFormatPr defaultColWidth="9" defaultRowHeight="11.25" x14ac:dyDescent="0.25"/>
  <cols>
    <col min="1" max="1" width="6.5" style="1" customWidth="1"/>
    <col min="2" max="2" width="3.5" style="1" customWidth="1"/>
    <col min="3" max="3" width="20" style="16" customWidth="1"/>
    <col min="4" max="7" width="4.375" style="1" customWidth="1"/>
    <col min="8" max="8" width="20.25" style="1" customWidth="1"/>
    <col min="9" max="12" width="4.625" style="1" customWidth="1"/>
    <col min="13" max="13" width="16.25" style="1" customWidth="1"/>
    <col min="14" max="17" width="4.625" style="1" customWidth="1"/>
    <col min="18" max="18" width="16.875" style="1" customWidth="1"/>
    <col min="19" max="22" width="4.625" style="1" customWidth="1"/>
    <col min="23" max="23" width="9" style="1" customWidth="1"/>
    <col min="24" max="31" width="4.625" style="1" customWidth="1"/>
    <col min="32" max="16384" width="9" style="1"/>
  </cols>
  <sheetData>
    <row r="1" spans="1:26" ht="24.75" customHeight="1" thickBot="1" x14ac:dyDescent="0.3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3"/>
      <c r="Y1" s="3"/>
      <c r="Z1" s="3"/>
    </row>
    <row r="2" spans="1:26" ht="14.1" customHeight="1" x14ac:dyDescent="0.25">
      <c r="A2" s="2" t="s">
        <v>4</v>
      </c>
      <c r="B2" s="219" t="s">
        <v>5</v>
      </c>
      <c r="C2" s="159" t="s">
        <v>6</v>
      </c>
      <c r="D2" s="160"/>
      <c r="E2" s="160"/>
      <c r="F2" s="160"/>
      <c r="G2" s="161"/>
      <c r="H2" s="160" t="s">
        <v>7</v>
      </c>
      <c r="I2" s="160"/>
      <c r="J2" s="160"/>
      <c r="K2" s="160"/>
      <c r="L2" s="160"/>
      <c r="M2" s="159" t="s">
        <v>8</v>
      </c>
      <c r="N2" s="160"/>
      <c r="O2" s="160"/>
      <c r="P2" s="160"/>
      <c r="Q2" s="161"/>
      <c r="R2" s="159" t="s">
        <v>9</v>
      </c>
      <c r="S2" s="160"/>
      <c r="T2" s="160"/>
      <c r="U2" s="160"/>
      <c r="V2" s="161"/>
      <c r="W2" s="164" t="s">
        <v>1</v>
      </c>
      <c r="X2" s="3"/>
      <c r="Y2" s="3"/>
      <c r="Z2" s="3"/>
    </row>
    <row r="3" spans="1:26" ht="14.1" customHeight="1" x14ac:dyDescent="0.25">
      <c r="A3" s="170" t="s">
        <v>10</v>
      </c>
      <c r="B3" s="220"/>
      <c r="C3" s="172" t="s">
        <v>11</v>
      </c>
      <c r="D3" s="168" t="s">
        <v>12</v>
      </c>
      <c r="E3" s="174"/>
      <c r="F3" s="168" t="s">
        <v>13</v>
      </c>
      <c r="G3" s="169"/>
      <c r="H3" s="162" t="s">
        <v>11</v>
      </c>
      <c r="I3" s="168" t="s">
        <v>12</v>
      </c>
      <c r="J3" s="174"/>
      <c r="K3" s="168" t="s">
        <v>13</v>
      </c>
      <c r="L3" s="176"/>
      <c r="M3" s="172" t="s">
        <v>11</v>
      </c>
      <c r="N3" s="168" t="s">
        <v>12</v>
      </c>
      <c r="O3" s="175"/>
      <c r="P3" s="168" t="s">
        <v>13</v>
      </c>
      <c r="Q3" s="169"/>
      <c r="R3" s="172" t="s">
        <v>11</v>
      </c>
      <c r="S3" s="168" t="s">
        <v>12</v>
      </c>
      <c r="T3" s="174"/>
      <c r="U3" s="168" t="s">
        <v>13</v>
      </c>
      <c r="V3" s="169"/>
      <c r="W3" s="165"/>
      <c r="X3" s="3"/>
      <c r="Y3" s="3"/>
      <c r="Z3" s="3"/>
    </row>
    <row r="4" spans="1:26" ht="15" customHeight="1" thickBot="1" x14ac:dyDescent="0.3">
      <c r="A4" s="171"/>
      <c r="B4" s="220"/>
      <c r="C4" s="173"/>
      <c r="D4" s="4" t="s">
        <v>2</v>
      </c>
      <c r="E4" s="4" t="s">
        <v>3</v>
      </c>
      <c r="F4" s="4" t="s">
        <v>2</v>
      </c>
      <c r="G4" s="5" t="s">
        <v>3</v>
      </c>
      <c r="H4" s="163"/>
      <c r="I4" s="4" t="s">
        <v>2</v>
      </c>
      <c r="J4" s="4" t="s">
        <v>3</v>
      </c>
      <c r="K4" s="4" t="s">
        <v>2</v>
      </c>
      <c r="L4" s="6" t="s">
        <v>3</v>
      </c>
      <c r="M4" s="173"/>
      <c r="N4" s="4" t="s">
        <v>2</v>
      </c>
      <c r="O4" s="4" t="s">
        <v>3</v>
      </c>
      <c r="P4" s="4" t="s">
        <v>2</v>
      </c>
      <c r="Q4" s="5" t="s">
        <v>3</v>
      </c>
      <c r="R4" s="173"/>
      <c r="S4" s="4" t="s">
        <v>2</v>
      </c>
      <c r="T4" s="4" t="s">
        <v>3</v>
      </c>
      <c r="U4" s="4" t="s">
        <v>2</v>
      </c>
      <c r="V4" s="5" t="s">
        <v>3</v>
      </c>
      <c r="W4" s="166"/>
    </row>
    <row r="5" spans="1:26" ht="15" customHeight="1" x14ac:dyDescent="0.25">
      <c r="A5" s="223" t="s">
        <v>36</v>
      </c>
      <c r="B5" s="225" t="s">
        <v>55</v>
      </c>
      <c r="C5" s="65" t="s">
        <v>58</v>
      </c>
      <c r="D5" s="135">
        <v>2</v>
      </c>
      <c r="E5" s="135">
        <v>2</v>
      </c>
      <c r="F5" s="135"/>
      <c r="G5" s="136"/>
      <c r="H5" s="20" t="s">
        <v>26</v>
      </c>
      <c r="I5" s="94">
        <v>2</v>
      </c>
      <c r="J5" s="94">
        <v>2</v>
      </c>
      <c r="K5" s="94"/>
      <c r="L5" s="95"/>
      <c r="M5" s="22" t="s">
        <v>34</v>
      </c>
      <c r="N5" s="94">
        <v>1</v>
      </c>
      <c r="O5" s="94">
        <v>1</v>
      </c>
      <c r="P5" s="94"/>
      <c r="Q5" s="100"/>
      <c r="R5" s="23"/>
      <c r="S5" s="21"/>
      <c r="T5" s="21"/>
      <c r="U5" s="21"/>
      <c r="V5" s="24"/>
      <c r="W5" s="164" t="s">
        <v>111</v>
      </c>
    </row>
    <row r="6" spans="1:26" ht="15" customHeight="1" x14ac:dyDescent="0.25">
      <c r="A6" s="224"/>
      <c r="B6" s="226"/>
      <c r="C6" s="65" t="s">
        <v>59</v>
      </c>
      <c r="D6" s="135"/>
      <c r="E6" s="137"/>
      <c r="F6" s="135">
        <v>2</v>
      </c>
      <c r="G6" s="136">
        <v>2</v>
      </c>
      <c r="H6" s="64" t="s">
        <v>52</v>
      </c>
      <c r="I6" s="96">
        <v>2</v>
      </c>
      <c r="J6" s="96">
        <v>2</v>
      </c>
      <c r="K6" s="96"/>
      <c r="L6" s="97"/>
      <c r="M6" s="27" t="s">
        <v>35</v>
      </c>
      <c r="N6" s="118"/>
      <c r="O6" s="118"/>
      <c r="P6" s="118">
        <v>1</v>
      </c>
      <c r="Q6" s="142">
        <v>1</v>
      </c>
      <c r="R6" s="28"/>
      <c r="S6" s="19"/>
      <c r="T6" s="19"/>
      <c r="U6" s="19"/>
      <c r="V6" s="29"/>
      <c r="W6" s="165"/>
    </row>
    <row r="7" spans="1:26" ht="15" customHeight="1" x14ac:dyDescent="0.25">
      <c r="A7" s="224"/>
      <c r="B7" s="226"/>
      <c r="C7" s="51" t="s">
        <v>23</v>
      </c>
      <c r="D7" s="96">
        <v>2</v>
      </c>
      <c r="E7" s="96">
        <v>2</v>
      </c>
      <c r="F7" s="96"/>
      <c r="G7" s="101"/>
      <c r="H7" s="64" t="s">
        <v>53</v>
      </c>
      <c r="I7" s="96"/>
      <c r="J7" s="96"/>
      <c r="K7" s="96">
        <v>2</v>
      </c>
      <c r="L7" s="97">
        <v>2</v>
      </c>
      <c r="M7" s="31"/>
      <c r="N7" s="96"/>
      <c r="O7" s="96"/>
      <c r="P7" s="96"/>
      <c r="Q7" s="101"/>
      <c r="R7" s="25"/>
      <c r="S7" s="26"/>
      <c r="T7" s="26"/>
      <c r="U7" s="32"/>
      <c r="V7" s="33"/>
      <c r="W7" s="165"/>
    </row>
    <row r="8" spans="1:26" ht="15" customHeight="1" x14ac:dyDescent="0.25">
      <c r="A8" s="224"/>
      <c r="B8" s="226"/>
      <c r="C8" s="51" t="s">
        <v>24</v>
      </c>
      <c r="D8" s="96"/>
      <c r="E8" s="96"/>
      <c r="F8" s="96">
        <v>2</v>
      </c>
      <c r="G8" s="101">
        <v>2</v>
      </c>
      <c r="H8" s="64" t="s">
        <v>54</v>
      </c>
      <c r="I8" s="96">
        <v>2</v>
      </c>
      <c r="J8" s="96">
        <v>2</v>
      </c>
      <c r="K8" s="96"/>
      <c r="L8" s="97"/>
      <c r="M8" s="34"/>
      <c r="N8" s="96"/>
      <c r="O8" s="96"/>
      <c r="P8" s="143"/>
      <c r="Q8" s="144"/>
      <c r="R8" s="25"/>
      <c r="S8" s="26"/>
      <c r="T8" s="26"/>
      <c r="U8" s="26"/>
      <c r="V8" s="35"/>
      <c r="W8" s="165"/>
    </row>
    <row r="9" spans="1:26" ht="15" customHeight="1" x14ac:dyDescent="0.25">
      <c r="A9" s="224"/>
      <c r="B9" s="226"/>
      <c r="C9" s="51" t="s">
        <v>25</v>
      </c>
      <c r="D9" s="96">
        <v>2</v>
      </c>
      <c r="E9" s="96">
        <v>2</v>
      </c>
      <c r="F9" s="96"/>
      <c r="G9" s="101"/>
      <c r="H9" s="64" t="s">
        <v>27</v>
      </c>
      <c r="I9" s="96"/>
      <c r="J9" s="96"/>
      <c r="K9" s="96">
        <v>2</v>
      </c>
      <c r="L9" s="97">
        <v>2</v>
      </c>
      <c r="M9" s="34"/>
      <c r="N9" s="143"/>
      <c r="O9" s="143"/>
      <c r="P9" s="143"/>
      <c r="Q9" s="144"/>
      <c r="R9" s="30"/>
      <c r="S9" s="26"/>
      <c r="T9" s="26"/>
      <c r="U9" s="26"/>
      <c r="V9" s="35"/>
      <c r="W9" s="165"/>
    </row>
    <row r="10" spans="1:26" ht="15" customHeight="1" x14ac:dyDescent="0.25">
      <c r="A10" s="224"/>
      <c r="B10" s="226"/>
      <c r="C10" s="34" t="s">
        <v>38</v>
      </c>
      <c r="D10" s="96">
        <v>2</v>
      </c>
      <c r="E10" s="96">
        <v>2</v>
      </c>
      <c r="F10" s="96"/>
      <c r="G10" s="96"/>
      <c r="H10" s="64" t="s">
        <v>28</v>
      </c>
      <c r="I10" s="96">
        <v>2</v>
      </c>
      <c r="J10" s="96">
        <v>2</v>
      </c>
      <c r="K10" s="96"/>
      <c r="L10" s="97"/>
      <c r="M10" s="34"/>
      <c r="N10" s="96"/>
      <c r="O10" s="96"/>
      <c r="P10" s="96"/>
      <c r="Q10" s="101"/>
      <c r="R10" s="25"/>
      <c r="S10" s="32"/>
      <c r="T10" s="32"/>
      <c r="U10" s="32"/>
      <c r="V10" s="33"/>
      <c r="W10" s="165"/>
    </row>
    <row r="11" spans="1:26" ht="15" customHeight="1" x14ac:dyDescent="0.25">
      <c r="A11" s="224"/>
      <c r="B11" s="226"/>
      <c r="C11" s="34" t="s">
        <v>39</v>
      </c>
      <c r="D11" s="96"/>
      <c r="E11" s="96"/>
      <c r="F11" s="96">
        <v>2</v>
      </c>
      <c r="G11" s="101">
        <v>2</v>
      </c>
      <c r="H11" s="64" t="s">
        <v>29</v>
      </c>
      <c r="I11" s="96"/>
      <c r="J11" s="96"/>
      <c r="K11" s="96">
        <v>2</v>
      </c>
      <c r="L11" s="97">
        <v>2</v>
      </c>
      <c r="M11" s="34"/>
      <c r="N11" s="96"/>
      <c r="O11" s="101"/>
      <c r="P11" s="96"/>
      <c r="Q11" s="101"/>
      <c r="R11" s="25"/>
      <c r="S11" s="32"/>
      <c r="T11" s="32"/>
      <c r="U11" s="32"/>
      <c r="V11" s="33"/>
      <c r="W11" s="165"/>
    </row>
    <row r="12" spans="1:26" ht="15" customHeight="1" x14ac:dyDescent="0.25">
      <c r="A12" s="224"/>
      <c r="B12" s="226"/>
      <c r="C12" s="34" t="s">
        <v>30</v>
      </c>
      <c r="D12" s="96">
        <v>1</v>
      </c>
      <c r="E12" s="96">
        <v>1</v>
      </c>
      <c r="F12" s="96"/>
      <c r="G12" s="101"/>
      <c r="H12" s="18"/>
      <c r="I12" s="98"/>
      <c r="J12" s="98"/>
      <c r="K12" s="98"/>
      <c r="L12" s="99"/>
      <c r="M12" s="34"/>
      <c r="N12" s="96"/>
      <c r="O12" s="101"/>
      <c r="P12" s="96"/>
      <c r="Q12" s="101"/>
      <c r="R12" s="25"/>
      <c r="S12" s="32"/>
      <c r="T12" s="32"/>
      <c r="U12" s="32"/>
      <c r="V12" s="33"/>
      <c r="W12" s="165"/>
    </row>
    <row r="13" spans="1:26" ht="15" customHeight="1" thickBot="1" x14ac:dyDescent="0.3">
      <c r="A13" s="224"/>
      <c r="B13" s="226"/>
      <c r="C13" s="52" t="s">
        <v>31</v>
      </c>
      <c r="D13" s="96"/>
      <c r="E13" s="96"/>
      <c r="F13" s="96">
        <v>1</v>
      </c>
      <c r="G13" s="101">
        <v>1</v>
      </c>
      <c r="H13" s="36"/>
      <c r="I13" s="96"/>
      <c r="J13" s="96"/>
      <c r="K13" s="96"/>
      <c r="L13" s="97"/>
      <c r="M13" s="34"/>
      <c r="N13" s="96"/>
      <c r="O13" s="101"/>
      <c r="P13" s="96"/>
      <c r="Q13" s="101"/>
      <c r="R13" s="25"/>
      <c r="S13" s="32"/>
      <c r="T13" s="32"/>
      <c r="U13" s="32"/>
      <c r="V13" s="33"/>
      <c r="W13" s="165"/>
    </row>
    <row r="14" spans="1:26" ht="15" customHeight="1" x14ac:dyDescent="0.25">
      <c r="A14" s="204" t="s">
        <v>37</v>
      </c>
      <c r="B14" s="207" t="s">
        <v>55</v>
      </c>
      <c r="C14" s="53" t="s">
        <v>32</v>
      </c>
      <c r="D14" s="94">
        <v>0</v>
      </c>
      <c r="E14" s="94">
        <v>0</v>
      </c>
      <c r="F14" s="94"/>
      <c r="G14" s="100"/>
      <c r="H14" s="37"/>
      <c r="I14" s="94"/>
      <c r="J14" s="94"/>
      <c r="K14" s="94"/>
      <c r="L14" s="100"/>
      <c r="M14" s="23"/>
      <c r="N14" s="94"/>
      <c r="O14" s="100"/>
      <c r="P14" s="94"/>
      <c r="Q14" s="95"/>
      <c r="R14" s="23"/>
      <c r="S14" s="38"/>
      <c r="T14" s="38"/>
      <c r="U14" s="38"/>
      <c r="V14" s="39"/>
      <c r="W14" s="165"/>
    </row>
    <row r="15" spans="1:26" ht="15" customHeight="1" x14ac:dyDescent="0.25">
      <c r="A15" s="204"/>
      <c r="B15" s="207"/>
      <c r="C15" s="34" t="s">
        <v>33</v>
      </c>
      <c r="D15" s="96"/>
      <c r="E15" s="96"/>
      <c r="F15" s="96">
        <v>0</v>
      </c>
      <c r="G15" s="101">
        <v>0</v>
      </c>
      <c r="H15" s="36"/>
      <c r="I15" s="96"/>
      <c r="J15" s="96"/>
      <c r="K15" s="96"/>
      <c r="L15" s="101"/>
      <c r="M15" s="25"/>
      <c r="N15" s="96"/>
      <c r="O15" s="101"/>
      <c r="P15" s="96"/>
      <c r="Q15" s="97"/>
      <c r="R15" s="25"/>
      <c r="S15" s="32"/>
      <c r="T15" s="32"/>
      <c r="U15" s="32"/>
      <c r="V15" s="33"/>
      <c r="W15" s="165"/>
    </row>
    <row r="16" spans="1:26" ht="15" customHeight="1" x14ac:dyDescent="0.25">
      <c r="A16" s="205"/>
      <c r="B16" s="208"/>
      <c r="C16" s="66" t="s">
        <v>56</v>
      </c>
      <c r="D16" s="138">
        <v>0</v>
      </c>
      <c r="E16" s="138">
        <v>2</v>
      </c>
      <c r="F16" s="138"/>
      <c r="G16" s="139"/>
      <c r="H16" s="36"/>
      <c r="I16" s="96"/>
      <c r="J16" s="96"/>
      <c r="K16" s="96"/>
      <c r="L16" s="101"/>
      <c r="M16" s="25"/>
      <c r="N16" s="96"/>
      <c r="O16" s="101"/>
      <c r="P16" s="96"/>
      <c r="Q16" s="97"/>
      <c r="R16" s="25"/>
      <c r="S16" s="32"/>
      <c r="T16" s="32"/>
      <c r="U16" s="32"/>
      <c r="V16" s="33"/>
      <c r="W16" s="165"/>
    </row>
    <row r="17" spans="1:23" ht="15" customHeight="1" thickBot="1" x14ac:dyDescent="0.3">
      <c r="A17" s="205"/>
      <c r="B17" s="208"/>
      <c r="C17" s="67" t="s">
        <v>57</v>
      </c>
      <c r="D17" s="140"/>
      <c r="E17" s="140"/>
      <c r="F17" s="140">
        <v>0</v>
      </c>
      <c r="G17" s="141">
        <v>2</v>
      </c>
      <c r="H17" s="60"/>
      <c r="I17" s="102"/>
      <c r="J17" s="102"/>
      <c r="K17" s="102"/>
      <c r="L17" s="103"/>
      <c r="M17" s="59"/>
      <c r="N17" s="102"/>
      <c r="O17" s="103"/>
      <c r="P17" s="102"/>
      <c r="Q17" s="152"/>
      <c r="R17" s="59"/>
      <c r="S17" s="61"/>
      <c r="T17" s="61"/>
      <c r="U17" s="61"/>
      <c r="V17" s="62"/>
      <c r="W17" s="165"/>
    </row>
    <row r="18" spans="1:23" ht="21.75" customHeight="1" thickBot="1" x14ac:dyDescent="0.3">
      <c r="A18" s="206"/>
      <c r="B18" s="209"/>
      <c r="C18" s="54" t="s">
        <v>49</v>
      </c>
      <c r="D18" s="104">
        <f>SUM(D5:D17)</f>
        <v>9</v>
      </c>
      <c r="E18" s="104">
        <f>SUM(E5:E17)</f>
        <v>11</v>
      </c>
      <c r="F18" s="104">
        <f>SUM(F5:F17)</f>
        <v>7</v>
      </c>
      <c r="G18" s="104">
        <f>SUM(G5:G17)</f>
        <v>9</v>
      </c>
      <c r="H18" s="7" t="s">
        <v>49</v>
      </c>
      <c r="I18" s="104">
        <f>SUM(I5:I15)</f>
        <v>8</v>
      </c>
      <c r="J18" s="104">
        <f>SUM(J5:J15)</f>
        <v>8</v>
      </c>
      <c r="K18" s="104">
        <f>SUM(K5:K15)</f>
        <v>6</v>
      </c>
      <c r="L18" s="105">
        <f>SUM(L5:L15)</f>
        <v>6</v>
      </c>
      <c r="M18" s="7" t="s">
        <v>49</v>
      </c>
      <c r="N18" s="104">
        <f>SUM(N5:N15)</f>
        <v>1</v>
      </c>
      <c r="O18" s="104">
        <f>SUM(O5:O15)</f>
        <v>1</v>
      </c>
      <c r="P18" s="104">
        <f>SUM(P5:P15)</f>
        <v>1</v>
      </c>
      <c r="Q18" s="153">
        <f>SUM(Q5:Q15)</f>
        <v>1</v>
      </c>
      <c r="R18" s="7" t="s">
        <v>49</v>
      </c>
      <c r="S18" s="104">
        <f>SUM(S10:S15)</f>
        <v>0</v>
      </c>
      <c r="T18" s="104">
        <f>SUM(T10:T15)</f>
        <v>0</v>
      </c>
      <c r="U18" s="104">
        <f>SUM(U10:U15)</f>
        <v>0</v>
      </c>
      <c r="V18" s="153">
        <f>SUM(V10:V15)</f>
        <v>0</v>
      </c>
      <c r="W18" s="194"/>
    </row>
    <row r="19" spans="1:23" ht="15" customHeight="1" x14ac:dyDescent="0.25">
      <c r="A19" s="222" t="s">
        <v>14</v>
      </c>
      <c r="B19" s="220" t="s">
        <v>20</v>
      </c>
      <c r="C19" s="40" t="s">
        <v>45</v>
      </c>
      <c r="D19" s="118"/>
      <c r="E19" s="118"/>
      <c r="F19" s="118">
        <v>2</v>
      </c>
      <c r="G19" s="119">
        <v>2</v>
      </c>
      <c r="H19" s="23" t="s">
        <v>41</v>
      </c>
      <c r="I19" s="94"/>
      <c r="J19" s="94"/>
      <c r="K19" s="94">
        <v>2</v>
      </c>
      <c r="L19" s="95">
        <v>2</v>
      </c>
      <c r="M19" s="28"/>
      <c r="N19" s="148"/>
      <c r="O19" s="148"/>
      <c r="P19" s="148"/>
      <c r="Q19" s="154"/>
      <c r="R19" s="28"/>
      <c r="S19" s="148"/>
      <c r="T19" s="148"/>
      <c r="U19" s="148"/>
      <c r="V19" s="155"/>
      <c r="W19" s="90">
        <f>D22+F22+I22+K22</f>
        <v>12</v>
      </c>
    </row>
    <row r="20" spans="1:23" ht="15" customHeight="1" x14ac:dyDescent="0.25">
      <c r="A20" s="222"/>
      <c r="B20" s="220"/>
      <c r="C20" s="68" t="s">
        <v>61</v>
      </c>
      <c r="D20" s="118">
        <v>2</v>
      </c>
      <c r="E20" s="118">
        <v>2</v>
      </c>
      <c r="F20" s="118"/>
      <c r="G20" s="119"/>
      <c r="H20" s="70" t="s">
        <v>63</v>
      </c>
      <c r="I20" s="106">
        <v>2</v>
      </c>
      <c r="J20" s="106">
        <v>2</v>
      </c>
      <c r="K20" s="106"/>
      <c r="L20" s="107"/>
      <c r="M20" s="28"/>
      <c r="N20" s="148"/>
      <c r="O20" s="148"/>
      <c r="P20" s="148"/>
      <c r="Q20" s="154"/>
      <c r="R20" s="28"/>
      <c r="S20" s="148"/>
      <c r="T20" s="148"/>
      <c r="U20" s="148"/>
      <c r="V20" s="155"/>
      <c r="W20" s="90"/>
    </row>
    <row r="21" spans="1:23" ht="15" customHeight="1" x14ac:dyDescent="0.25">
      <c r="A21" s="222"/>
      <c r="B21" s="220"/>
      <c r="C21" s="69" t="s">
        <v>62</v>
      </c>
      <c r="D21" s="98"/>
      <c r="E21" s="98"/>
      <c r="F21" s="98">
        <v>2</v>
      </c>
      <c r="G21" s="99">
        <v>2</v>
      </c>
      <c r="H21" s="71" t="s">
        <v>64</v>
      </c>
      <c r="I21" s="108"/>
      <c r="J21" s="108"/>
      <c r="K21" s="108">
        <v>2</v>
      </c>
      <c r="L21" s="109">
        <v>2</v>
      </c>
      <c r="M21" s="18"/>
      <c r="N21" s="98"/>
      <c r="O21" s="98"/>
      <c r="P21" s="98"/>
      <c r="Q21" s="99"/>
      <c r="R21" s="18"/>
      <c r="S21" s="98"/>
      <c r="T21" s="98"/>
      <c r="U21" s="98"/>
      <c r="V21" s="99"/>
      <c r="W21" s="196" t="s">
        <v>2</v>
      </c>
    </row>
    <row r="22" spans="1:23" ht="22.5" customHeight="1" thickBot="1" x14ac:dyDescent="0.3">
      <c r="A22" s="222"/>
      <c r="B22" s="220"/>
      <c r="C22" s="9" t="s">
        <v>15</v>
      </c>
      <c r="D22" s="110">
        <f>SUM(D19:D21)</f>
        <v>2</v>
      </c>
      <c r="E22" s="110">
        <f>SUM(E19:E21)</f>
        <v>2</v>
      </c>
      <c r="F22" s="110">
        <f>SUM(F19:F21)</f>
        <v>4</v>
      </c>
      <c r="G22" s="111">
        <f>SUM(G19:G21)</f>
        <v>4</v>
      </c>
      <c r="H22" s="9" t="s">
        <v>15</v>
      </c>
      <c r="I22" s="110">
        <f>SUM(I19:I21)</f>
        <v>2</v>
      </c>
      <c r="J22" s="110">
        <f>SUM(J19:J21)</f>
        <v>2</v>
      </c>
      <c r="K22" s="110">
        <f>SUM(K19:K21)</f>
        <v>4</v>
      </c>
      <c r="L22" s="111">
        <f>SUM(L19:L21)</f>
        <v>4</v>
      </c>
      <c r="M22" s="9" t="s">
        <v>15</v>
      </c>
      <c r="N22" s="110">
        <f>SUM(N19:N21)</f>
        <v>0</v>
      </c>
      <c r="O22" s="110">
        <f>SUM(O19:O21)</f>
        <v>0</v>
      </c>
      <c r="P22" s="110">
        <f>SUM(P19:P21)</f>
        <v>0</v>
      </c>
      <c r="Q22" s="111">
        <f>SUM(Q19:Q21)</f>
        <v>0</v>
      </c>
      <c r="R22" s="8" t="s">
        <v>15</v>
      </c>
      <c r="S22" s="120">
        <f>SUM(S19:S21)</f>
        <v>0</v>
      </c>
      <c r="T22" s="120">
        <f>SUM(T19:T21)</f>
        <v>0</v>
      </c>
      <c r="U22" s="120">
        <f>SUM(U19:U21)</f>
        <v>0</v>
      </c>
      <c r="V22" s="120">
        <f>SUM(V19:V21)</f>
        <v>0</v>
      </c>
      <c r="W22" s="234"/>
    </row>
    <row r="23" spans="1:23" ht="15" customHeight="1" x14ac:dyDescent="0.25">
      <c r="A23" s="201" t="s">
        <v>65</v>
      </c>
      <c r="B23" s="227" t="s">
        <v>0</v>
      </c>
      <c r="C23" s="72" t="s">
        <v>66</v>
      </c>
      <c r="D23" s="112">
        <v>2</v>
      </c>
      <c r="E23" s="112">
        <v>2</v>
      </c>
      <c r="F23" s="112"/>
      <c r="G23" s="113"/>
      <c r="H23" s="74" t="s">
        <v>69</v>
      </c>
      <c r="I23" s="112">
        <v>3</v>
      </c>
      <c r="J23" s="112">
        <v>3</v>
      </c>
      <c r="K23" s="112"/>
      <c r="L23" s="113"/>
      <c r="M23" s="76" t="s">
        <v>72</v>
      </c>
      <c r="N23" s="112">
        <v>2</v>
      </c>
      <c r="O23" s="112">
        <v>2</v>
      </c>
      <c r="P23" s="112"/>
      <c r="Q23" s="113"/>
      <c r="R23" s="23" t="s">
        <v>75</v>
      </c>
      <c r="S23" s="94"/>
      <c r="T23" s="94"/>
      <c r="U23" s="94">
        <v>3</v>
      </c>
      <c r="V23" s="95">
        <v>3</v>
      </c>
      <c r="W23" s="237">
        <f>D27+F27+I27+K27+N27+P27+S27+U27</f>
        <v>30</v>
      </c>
    </row>
    <row r="24" spans="1:23" ht="15" customHeight="1" x14ac:dyDescent="0.25">
      <c r="A24" s="202"/>
      <c r="B24" s="228"/>
      <c r="C24" s="73" t="s">
        <v>67</v>
      </c>
      <c r="D24" s="114">
        <v>3</v>
      </c>
      <c r="E24" s="114">
        <v>3</v>
      </c>
      <c r="F24" s="114"/>
      <c r="G24" s="115"/>
      <c r="H24" s="69" t="s">
        <v>70</v>
      </c>
      <c r="I24" s="114">
        <v>3</v>
      </c>
      <c r="J24" s="114">
        <v>3</v>
      </c>
      <c r="K24" s="114"/>
      <c r="L24" s="115"/>
      <c r="M24" s="77" t="s">
        <v>73</v>
      </c>
      <c r="N24" s="116">
        <v>3</v>
      </c>
      <c r="O24" s="116">
        <v>3</v>
      </c>
      <c r="P24" s="116"/>
      <c r="Q24" s="117"/>
      <c r="R24" s="25"/>
      <c r="S24" s="143"/>
      <c r="T24" s="143"/>
      <c r="U24" s="96"/>
      <c r="V24" s="97"/>
      <c r="W24" s="196"/>
    </row>
    <row r="25" spans="1:23" ht="15" customHeight="1" x14ac:dyDescent="0.25">
      <c r="A25" s="202"/>
      <c r="B25" s="228"/>
      <c r="C25" s="69" t="s">
        <v>68</v>
      </c>
      <c r="D25" s="116"/>
      <c r="E25" s="116"/>
      <c r="F25" s="116">
        <v>3</v>
      </c>
      <c r="G25" s="117">
        <v>3</v>
      </c>
      <c r="H25" s="75" t="s">
        <v>71</v>
      </c>
      <c r="I25" s="116"/>
      <c r="J25" s="116"/>
      <c r="K25" s="116">
        <v>3</v>
      </c>
      <c r="L25" s="117">
        <v>3</v>
      </c>
      <c r="M25" s="69" t="s">
        <v>74</v>
      </c>
      <c r="N25" s="116"/>
      <c r="O25" s="116"/>
      <c r="P25" s="116">
        <v>2</v>
      </c>
      <c r="Q25" s="117">
        <v>2</v>
      </c>
      <c r="R25" s="25"/>
      <c r="S25" s="96"/>
      <c r="T25" s="96"/>
      <c r="U25" s="143"/>
      <c r="V25" s="156"/>
      <c r="W25" s="196"/>
    </row>
    <row r="26" spans="1:23" ht="15" customHeight="1" x14ac:dyDescent="0.25">
      <c r="A26" s="202"/>
      <c r="B26" s="228"/>
      <c r="C26" s="43"/>
      <c r="D26" s="96"/>
      <c r="E26" s="96"/>
      <c r="F26" s="96"/>
      <c r="G26" s="97"/>
      <c r="H26" s="34"/>
      <c r="I26" s="96"/>
      <c r="J26" s="96"/>
      <c r="K26" s="96"/>
      <c r="L26" s="101"/>
      <c r="M26" s="30" t="s">
        <v>76</v>
      </c>
      <c r="N26" s="96"/>
      <c r="O26" s="96"/>
      <c r="P26" s="96">
        <v>3</v>
      </c>
      <c r="Q26" s="101">
        <v>3</v>
      </c>
      <c r="R26" s="25"/>
      <c r="S26" s="96"/>
      <c r="T26" s="96"/>
      <c r="U26" s="143"/>
      <c r="V26" s="156"/>
      <c r="W26" s="196" t="s">
        <v>2</v>
      </c>
    </row>
    <row r="27" spans="1:23" ht="15" customHeight="1" thickBot="1" x14ac:dyDescent="0.3">
      <c r="A27" s="202"/>
      <c r="B27" s="229"/>
      <c r="C27" s="9" t="s">
        <v>16</v>
      </c>
      <c r="D27" s="110">
        <f>SUM(D23:D26)</f>
        <v>5</v>
      </c>
      <c r="E27" s="110">
        <f>SUM(E23:E26)</f>
        <v>5</v>
      </c>
      <c r="F27" s="110">
        <f>SUM(F23:F26)</f>
        <v>3</v>
      </c>
      <c r="G27" s="111">
        <f>SUM(G23:G26)</f>
        <v>3</v>
      </c>
      <c r="H27" s="9" t="s">
        <v>16</v>
      </c>
      <c r="I27" s="110">
        <f>SUM(I23:I26)</f>
        <v>6</v>
      </c>
      <c r="J27" s="110">
        <f>SUM(J23:J26)</f>
        <v>6</v>
      </c>
      <c r="K27" s="110">
        <f>SUM(K23:K26)</f>
        <v>3</v>
      </c>
      <c r="L27" s="110">
        <f>SUM(L23:L26)</f>
        <v>3</v>
      </c>
      <c r="M27" s="9" t="s">
        <v>16</v>
      </c>
      <c r="N27" s="110">
        <f>SUM(N23:N26)</f>
        <v>5</v>
      </c>
      <c r="O27" s="110">
        <f>SUM(O23:O26)</f>
        <v>5</v>
      </c>
      <c r="P27" s="110">
        <f>SUM(P23:P26)</f>
        <v>5</v>
      </c>
      <c r="Q27" s="111">
        <f>SUM(Q23:Q26)</f>
        <v>5</v>
      </c>
      <c r="R27" s="9" t="s">
        <v>16</v>
      </c>
      <c r="S27" s="110">
        <f>SUM(S23:S26)</f>
        <v>0</v>
      </c>
      <c r="T27" s="110">
        <f>SUM(T23:T26)</f>
        <v>0</v>
      </c>
      <c r="U27" s="110">
        <f>SUM(U23:U26)</f>
        <v>3</v>
      </c>
      <c r="V27" s="111">
        <f>SUM(V23:V26)</f>
        <v>3</v>
      </c>
      <c r="W27" s="234"/>
    </row>
    <row r="28" spans="1:23" ht="15" customHeight="1" x14ac:dyDescent="0.25">
      <c r="A28" s="202"/>
      <c r="B28" s="228" t="s">
        <v>17</v>
      </c>
      <c r="C28" s="45"/>
      <c r="D28" s="118"/>
      <c r="E28" s="118"/>
      <c r="F28" s="118"/>
      <c r="G28" s="142"/>
      <c r="H28" s="28" t="s">
        <v>77</v>
      </c>
      <c r="I28" s="118">
        <v>2</v>
      </c>
      <c r="J28" s="118">
        <v>2</v>
      </c>
      <c r="K28" s="118"/>
      <c r="L28" s="119"/>
      <c r="M28" s="58"/>
      <c r="N28" s="118"/>
      <c r="O28" s="118"/>
      <c r="P28" s="118"/>
      <c r="Q28" s="119"/>
      <c r="R28" s="28" t="s">
        <v>78</v>
      </c>
      <c r="S28" s="118"/>
      <c r="T28" s="118"/>
      <c r="U28" s="118">
        <v>6</v>
      </c>
      <c r="V28" s="119">
        <v>6</v>
      </c>
      <c r="W28" s="90">
        <v>8</v>
      </c>
    </row>
    <row r="29" spans="1:23" ht="15" customHeight="1" x14ac:dyDescent="0.25">
      <c r="A29" s="202"/>
      <c r="B29" s="228"/>
      <c r="C29" s="44"/>
      <c r="D29" s="143"/>
      <c r="E29" s="143"/>
      <c r="F29" s="143"/>
      <c r="G29" s="144"/>
      <c r="H29" s="30"/>
      <c r="I29" s="96"/>
      <c r="J29" s="96"/>
      <c r="K29" s="96"/>
      <c r="L29" s="97"/>
      <c r="M29" s="34"/>
      <c r="N29" s="143"/>
      <c r="O29" s="143"/>
      <c r="P29" s="96"/>
      <c r="Q29" s="97"/>
      <c r="R29" s="25"/>
      <c r="S29" s="96"/>
      <c r="T29" s="96"/>
      <c r="U29" s="96"/>
      <c r="V29" s="97"/>
      <c r="W29" s="196" t="s">
        <v>2</v>
      </c>
    </row>
    <row r="30" spans="1:23" ht="15" customHeight="1" x14ac:dyDescent="0.25">
      <c r="A30" s="203"/>
      <c r="B30" s="229"/>
      <c r="C30" s="8" t="s">
        <v>18</v>
      </c>
      <c r="D30" s="120">
        <f>SUM(D28:D29)</f>
        <v>0</v>
      </c>
      <c r="E30" s="120">
        <f>SUM(E28:E29)</f>
        <v>0</v>
      </c>
      <c r="F30" s="120">
        <f>SUM(F28:F29)</f>
        <v>0</v>
      </c>
      <c r="G30" s="145">
        <f>SUM(G28:G29)</f>
        <v>0</v>
      </c>
      <c r="H30" s="8" t="s">
        <v>18</v>
      </c>
      <c r="I30" s="120">
        <f>SUM(I28:I29)</f>
        <v>2</v>
      </c>
      <c r="J30" s="120">
        <f>SUM(J28:J29)</f>
        <v>2</v>
      </c>
      <c r="K30" s="120">
        <f>SUM(K28:K29)</f>
        <v>0</v>
      </c>
      <c r="L30" s="121">
        <f>SUM(L28:L29)</f>
        <v>0</v>
      </c>
      <c r="M30" s="11" t="s">
        <v>18</v>
      </c>
      <c r="N30" s="120">
        <f>SUM(N28:N29)</f>
        <v>0</v>
      </c>
      <c r="O30" s="120">
        <f>SUM(O28:O29)</f>
        <v>0</v>
      </c>
      <c r="P30" s="120">
        <f>SUM(P28:P29)</f>
        <v>0</v>
      </c>
      <c r="Q30" s="120">
        <f>SUM(Q28:Q29)</f>
        <v>0</v>
      </c>
      <c r="R30" s="8" t="s">
        <v>18</v>
      </c>
      <c r="S30" s="120">
        <f>SUM(S28:S29)</f>
        <v>0</v>
      </c>
      <c r="T30" s="120">
        <f>SUM(T28:T29)</f>
        <v>0</v>
      </c>
      <c r="U30" s="120">
        <f>SUM(U28:U29)</f>
        <v>6</v>
      </c>
      <c r="V30" s="121">
        <f>SUM(V28:V29)</f>
        <v>6</v>
      </c>
      <c r="W30" s="197"/>
    </row>
    <row r="31" spans="1:23" ht="24" customHeight="1" thickBot="1" x14ac:dyDescent="0.3">
      <c r="A31" s="12"/>
      <c r="B31" s="13"/>
      <c r="C31" s="14" t="s">
        <v>19</v>
      </c>
      <c r="D31" s="122">
        <f>D27+D30</f>
        <v>5</v>
      </c>
      <c r="E31" s="122">
        <f>E27+E30</f>
        <v>5</v>
      </c>
      <c r="F31" s="122">
        <f>F27+F30</f>
        <v>3</v>
      </c>
      <c r="G31" s="146">
        <f>G27+G30</f>
        <v>3</v>
      </c>
      <c r="H31" s="14" t="s">
        <v>19</v>
      </c>
      <c r="I31" s="122">
        <f>I27+I30</f>
        <v>8</v>
      </c>
      <c r="J31" s="122">
        <f>J27+J30</f>
        <v>8</v>
      </c>
      <c r="K31" s="122">
        <f>K27+K30</f>
        <v>3</v>
      </c>
      <c r="L31" s="123">
        <f>L27+L30</f>
        <v>3</v>
      </c>
      <c r="M31" s="15" t="s">
        <v>19</v>
      </c>
      <c r="N31" s="122">
        <f>N27+N30</f>
        <v>5</v>
      </c>
      <c r="O31" s="122">
        <f>O27+O30</f>
        <v>5</v>
      </c>
      <c r="P31" s="122">
        <f>P27+P30</f>
        <v>5</v>
      </c>
      <c r="Q31" s="122">
        <f>Q27+Q30</f>
        <v>5</v>
      </c>
      <c r="R31" s="14" t="s">
        <v>19</v>
      </c>
      <c r="S31" s="122">
        <f>S27+S30</f>
        <v>0</v>
      </c>
      <c r="T31" s="122">
        <f>T27+T30</f>
        <v>0</v>
      </c>
      <c r="U31" s="122">
        <f>U27+U30</f>
        <v>9</v>
      </c>
      <c r="V31" s="123">
        <f>V27+V30</f>
        <v>9</v>
      </c>
      <c r="W31" s="93"/>
    </row>
    <row r="32" spans="1:23" ht="15" customHeight="1" x14ac:dyDescent="0.25">
      <c r="A32" s="201" t="s">
        <v>79</v>
      </c>
      <c r="B32" s="227" t="s">
        <v>0</v>
      </c>
      <c r="C32" s="78" t="s">
        <v>80</v>
      </c>
      <c r="D32" s="124"/>
      <c r="E32" s="124"/>
      <c r="F32" s="124">
        <v>3</v>
      </c>
      <c r="G32" s="147">
        <v>3</v>
      </c>
      <c r="H32" s="79" t="s">
        <v>82</v>
      </c>
      <c r="I32" s="124"/>
      <c r="J32" s="124"/>
      <c r="K32" s="124">
        <v>3</v>
      </c>
      <c r="L32" s="125">
        <v>3</v>
      </c>
      <c r="M32" s="80" t="s">
        <v>83</v>
      </c>
      <c r="N32" s="124">
        <v>3</v>
      </c>
      <c r="O32" s="124">
        <v>3</v>
      </c>
      <c r="P32" s="124"/>
      <c r="Q32" s="125"/>
      <c r="R32" s="23"/>
      <c r="S32" s="94"/>
      <c r="T32" s="94"/>
      <c r="U32" s="94"/>
      <c r="V32" s="95"/>
      <c r="W32" s="91">
        <f>D34+F34+I34+K34+N34+P34+S34+U34</f>
        <v>14</v>
      </c>
    </row>
    <row r="33" spans="1:23" ht="15" customHeight="1" x14ac:dyDescent="0.25">
      <c r="A33" s="202"/>
      <c r="B33" s="228"/>
      <c r="C33" s="41" t="s">
        <v>81</v>
      </c>
      <c r="D33" s="108"/>
      <c r="E33" s="108"/>
      <c r="F33" s="108">
        <v>2</v>
      </c>
      <c r="G33" s="132">
        <v>2</v>
      </c>
      <c r="H33" s="34"/>
      <c r="I33" s="96"/>
      <c r="J33" s="96"/>
      <c r="K33" s="96"/>
      <c r="L33" s="101"/>
      <c r="M33" s="81" t="s">
        <v>84</v>
      </c>
      <c r="N33" s="108"/>
      <c r="O33" s="108"/>
      <c r="P33" s="108">
        <v>3</v>
      </c>
      <c r="Q33" s="108">
        <v>3</v>
      </c>
      <c r="R33" s="25"/>
      <c r="S33" s="96"/>
      <c r="T33" s="96"/>
      <c r="U33" s="143"/>
      <c r="V33" s="156"/>
      <c r="W33" s="196" t="s">
        <v>110</v>
      </c>
    </row>
    <row r="34" spans="1:23" ht="15" customHeight="1" thickBot="1" x14ac:dyDescent="0.3">
      <c r="A34" s="202"/>
      <c r="B34" s="229"/>
      <c r="C34" s="9" t="s">
        <v>16</v>
      </c>
      <c r="D34" s="110">
        <f>SUM(D32:D33)</f>
        <v>0</v>
      </c>
      <c r="E34" s="110">
        <f>SUM(E32:E33)</f>
        <v>0</v>
      </c>
      <c r="F34" s="110">
        <f>SUM(F32:F33)</f>
        <v>5</v>
      </c>
      <c r="G34" s="111">
        <f>SUM(G32:G33)</f>
        <v>5</v>
      </c>
      <c r="H34" s="10" t="s">
        <v>16</v>
      </c>
      <c r="I34" s="126">
        <f>SUM(I32:I33)</f>
        <v>0</v>
      </c>
      <c r="J34" s="126">
        <f>SUM(J32:J33)</f>
        <v>0</v>
      </c>
      <c r="K34" s="126">
        <f>SUM(K32:K33)</f>
        <v>3</v>
      </c>
      <c r="L34" s="126">
        <f>SUM(L32:L33)</f>
        <v>3</v>
      </c>
      <c r="M34" s="8" t="s">
        <v>16</v>
      </c>
      <c r="N34" s="120">
        <f>SUM(N32:N33)</f>
        <v>3</v>
      </c>
      <c r="O34" s="120">
        <f>SUM(O32:O33)</f>
        <v>3</v>
      </c>
      <c r="P34" s="120">
        <f>SUM(P32:P33)</f>
        <v>3</v>
      </c>
      <c r="Q34" s="120">
        <f>SUM(Q32:Q33)</f>
        <v>3</v>
      </c>
      <c r="R34" s="9" t="s">
        <v>16</v>
      </c>
      <c r="S34" s="110">
        <f>SUM(S32:S33)</f>
        <v>0</v>
      </c>
      <c r="T34" s="110">
        <f>SUM(T32:T33)</f>
        <v>0</v>
      </c>
      <c r="U34" s="110">
        <f>SUM(U32:U33)</f>
        <v>0</v>
      </c>
      <c r="V34" s="111">
        <f>SUM(V32:V33)</f>
        <v>0</v>
      </c>
      <c r="W34" s="197"/>
    </row>
    <row r="35" spans="1:23" ht="15" customHeight="1" x14ac:dyDescent="0.25">
      <c r="A35" s="202"/>
      <c r="B35" s="239" t="s">
        <v>17</v>
      </c>
      <c r="C35" s="42"/>
      <c r="D35" s="94"/>
      <c r="E35" s="94"/>
      <c r="F35" s="94"/>
      <c r="G35" s="100"/>
      <c r="H35" s="88" t="s">
        <v>105</v>
      </c>
      <c r="I35" s="127">
        <v>3</v>
      </c>
      <c r="J35" s="127">
        <v>3</v>
      </c>
      <c r="K35" s="127"/>
      <c r="L35" s="128"/>
      <c r="M35" s="79" t="s">
        <v>85</v>
      </c>
      <c r="N35" s="124">
        <v>2</v>
      </c>
      <c r="O35" s="124">
        <v>2</v>
      </c>
      <c r="P35" s="124"/>
      <c r="Q35" s="147"/>
      <c r="R35" s="82" t="s">
        <v>87</v>
      </c>
      <c r="S35" s="130">
        <v>2</v>
      </c>
      <c r="T35" s="130">
        <v>2</v>
      </c>
      <c r="U35" s="94"/>
      <c r="V35" s="95"/>
      <c r="W35" s="195">
        <f>D38+F38+I38+K38+N38+P38+S38+U38</f>
        <v>16</v>
      </c>
    </row>
    <row r="36" spans="1:23" ht="15" customHeight="1" x14ac:dyDescent="0.25">
      <c r="A36" s="202"/>
      <c r="B36" s="228"/>
      <c r="C36" s="45"/>
      <c r="D36" s="118"/>
      <c r="E36" s="118"/>
      <c r="F36" s="118"/>
      <c r="G36" s="142"/>
      <c r="H36" s="89" t="s">
        <v>106</v>
      </c>
      <c r="I36" s="129">
        <v>3</v>
      </c>
      <c r="J36" s="129">
        <v>3</v>
      </c>
      <c r="K36" s="129"/>
      <c r="L36" s="117"/>
      <c r="M36" s="41" t="s">
        <v>86</v>
      </c>
      <c r="N36" s="108"/>
      <c r="O36" s="108"/>
      <c r="P36" s="108">
        <v>3</v>
      </c>
      <c r="Q36" s="132">
        <v>3</v>
      </c>
      <c r="R36" s="28"/>
      <c r="S36" s="118"/>
      <c r="T36" s="118"/>
      <c r="U36" s="118"/>
      <c r="V36" s="119"/>
      <c r="W36" s="196"/>
    </row>
    <row r="37" spans="1:23" ht="15" customHeight="1" x14ac:dyDescent="0.25">
      <c r="A37" s="202"/>
      <c r="B37" s="228"/>
      <c r="C37" s="44"/>
      <c r="D37" s="143"/>
      <c r="E37" s="143"/>
      <c r="F37" s="143"/>
      <c r="G37" s="144"/>
      <c r="H37" s="89" t="s">
        <v>107</v>
      </c>
      <c r="I37" s="129"/>
      <c r="J37" s="129"/>
      <c r="K37" s="129">
        <v>3</v>
      </c>
      <c r="L37" s="117">
        <v>3</v>
      </c>
      <c r="M37" s="34"/>
      <c r="N37" s="143"/>
      <c r="O37" s="143"/>
      <c r="P37" s="96"/>
      <c r="Q37" s="97"/>
      <c r="R37" s="25"/>
      <c r="S37" s="96"/>
      <c r="T37" s="96"/>
      <c r="U37" s="96"/>
      <c r="V37" s="97"/>
      <c r="W37" s="196" t="s">
        <v>2</v>
      </c>
    </row>
    <row r="38" spans="1:23" ht="15" customHeight="1" x14ac:dyDescent="0.25">
      <c r="A38" s="203"/>
      <c r="B38" s="229"/>
      <c r="C38" s="8" t="s">
        <v>18</v>
      </c>
      <c r="D38" s="120">
        <f>SUM(D35:D37)</f>
        <v>0</v>
      </c>
      <c r="E38" s="120">
        <f>SUM(E35:E37)</f>
        <v>0</v>
      </c>
      <c r="F38" s="120">
        <f>SUM(F35:F37)</f>
        <v>0</v>
      </c>
      <c r="G38" s="145">
        <f>SUM(G35:G37)</f>
        <v>0</v>
      </c>
      <c r="H38" s="8" t="s">
        <v>18</v>
      </c>
      <c r="I38" s="120">
        <f>SUM(I35:I37)</f>
        <v>6</v>
      </c>
      <c r="J38" s="120">
        <f>SUM(J35:J37)</f>
        <v>6</v>
      </c>
      <c r="K38" s="120">
        <f>SUM(K35:K37)</f>
        <v>3</v>
      </c>
      <c r="L38" s="121">
        <f>SUM(L35:L37)</f>
        <v>3</v>
      </c>
      <c r="M38" s="11" t="s">
        <v>18</v>
      </c>
      <c r="N38" s="120">
        <f>SUM(N35:N37)</f>
        <v>2</v>
      </c>
      <c r="O38" s="120">
        <f>SUM(O35:O37)</f>
        <v>2</v>
      </c>
      <c r="P38" s="120">
        <f>SUM(P35:P37)</f>
        <v>3</v>
      </c>
      <c r="Q38" s="120">
        <f>SUM(Q35:Q37)</f>
        <v>3</v>
      </c>
      <c r="R38" s="8" t="s">
        <v>18</v>
      </c>
      <c r="S38" s="120">
        <f>SUM(S35:S37)</f>
        <v>2</v>
      </c>
      <c r="T38" s="120">
        <f>SUM(T35:T37)</f>
        <v>2</v>
      </c>
      <c r="U38" s="120">
        <f>SUM(U35:U37)</f>
        <v>0</v>
      </c>
      <c r="V38" s="121">
        <f>SUM(V35:V37)</f>
        <v>0</v>
      </c>
      <c r="W38" s="197"/>
    </row>
    <row r="39" spans="1:23" ht="21.75" customHeight="1" thickBot="1" x14ac:dyDescent="0.3">
      <c r="A39" s="12"/>
      <c r="B39" s="13"/>
      <c r="C39" s="14" t="s">
        <v>19</v>
      </c>
      <c r="D39" s="122">
        <f>D34+D38</f>
        <v>0</v>
      </c>
      <c r="E39" s="122">
        <f>E34+E38</f>
        <v>0</v>
      </c>
      <c r="F39" s="122">
        <f>F34+F38</f>
        <v>5</v>
      </c>
      <c r="G39" s="146">
        <f>G34+G38</f>
        <v>5</v>
      </c>
      <c r="H39" s="14" t="s">
        <v>19</v>
      </c>
      <c r="I39" s="122">
        <f>I34+I38</f>
        <v>6</v>
      </c>
      <c r="J39" s="122">
        <f>J34+J38</f>
        <v>6</v>
      </c>
      <c r="K39" s="122">
        <f>K34+K38</f>
        <v>6</v>
      </c>
      <c r="L39" s="123">
        <f>L34+L38</f>
        <v>6</v>
      </c>
      <c r="M39" s="15" t="s">
        <v>19</v>
      </c>
      <c r="N39" s="122">
        <f>N34+N38</f>
        <v>5</v>
      </c>
      <c r="O39" s="122">
        <f>O34+O38</f>
        <v>5</v>
      </c>
      <c r="P39" s="122">
        <f>P34+P38</f>
        <v>6</v>
      </c>
      <c r="Q39" s="122">
        <f>Q34+Q38</f>
        <v>6</v>
      </c>
      <c r="R39" s="14" t="s">
        <v>19</v>
      </c>
      <c r="S39" s="122">
        <f>S34+S38</f>
        <v>2</v>
      </c>
      <c r="T39" s="122">
        <f>T34+T38</f>
        <v>2</v>
      </c>
      <c r="U39" s="122">
        <f>U34+U38</f>
        <v>0</v>
      </c>
      <c r="V39" s="123">
        <f>V34+V38</f>
        <v>0</v>
      </c>
      <c r="W39" s="93"/>
    </row>
    <row r="40" spans="1:23" ht="15" customHeight="1" x14ac:dyDescent="0.25">
      <c r="A40" s="201" t="s">
        <v>88</v>
      </c>
      <c r="B40" s="219" t="s">
        <v>0</v>
      </c>
      <c r="C40" s="45"/>
      <c r="D40" s="118"/>
      <c r="E40" s="148"/>
      <c r="F40" s="118"/>
      <c r="G40" s="142"/>
      <c r="H40" s="83" t="s">
        <v>89</v>
      </c>
      <c r="I40" s="130">
        <v>3</v>
      </c>
      <c r="J40" s="130">
        <v>3</v>
      </c>
      <c r="K40" s="130"/>
      <c r="L40" s="131"/>
      <c r="M40" s="80" t="s">
        <v>91</v>
      </c>
      <c r="N40" s="108">
        <v>3</v>
      </c>
      <c r="O40" s="108">
        <v>3</v>
      </c>
      <c r="P40" s="108"/>
      <c r="Q40" s="109"/>
      <c r="R40" s="18" t="s">
        <v>93</v>
      </c>
      <c r="S40" s="108">
        <v>3</v>
      </c>
      <c r="T40" s="108">
        <v>3</v>
      </c>
      <c r="U40" s="94"/>
      <c r="V40" s="95"/>
      <c r="W40" s="87">
        <f>D42+F42+I42+K42+N42+P42+S42+U42</f>
        <v>15</v>
      </c>
    </row>
    <row r="41" spans="1:23" ht="15" customHeight="1" x14ac:dyDescent="0.25">
      <c r="A41" s="202"/>
      <c r="B41" s="220"/>
      <c r="C41" s="47"/>
      <c r="D41" s="149"/>
      <c r="E41" s="149"/>
      <c r="F41" s="149"/>
      <c r="G41" s="150"/>
      <c r="H41" s="81" t="s">
        <v>90</v>
      </c>
      <c r="I41" s="108"/>
      <c r="J41" s="108"/>
      <c r="K41" s="108">
        <v>3</v>
      </c>
      <c r="L41" s="132">
        <v>3</v>
      </c>
      <c r="M41" s="18" t="s">
        <v>92</v>
      </c>
      <c r="N41" s="108"/>
      <c r="O41" s="108"/>
      <c r="P41" s="108">
        <v>3</v>
      </c>
      <c r="Q41" s="109">
        <v>3</v>
      </c>
      <c r="R41" s="25"/>
      <c r="S41" s="96"/>
      <c r="T41" s="96"/>
      <c r="U41" s="96"/>
      <c r="V41" s="97"/>
      <c r="W41" s="165" t="s">
        <v>2</v>
      </c>
    </row>
    <row r="42" spans="1:23" ht="15" customHeight="1" thickBot="1" x14ac:dyDescent="0.3">
      <c r="A42" s="202"/>
      <c r="B42" s="221"/>
      <c r="C42" s="9" t="s">
        <v>16</v>
      </c>
      <c r="D42" s="110">
        <f>SUM(D40:D41)</f>
        <v>0</v>
      </c>
      <c r="E42" s="110">
        <f>SUM(E40:E41)</f>
        <v>0</v>
      </c>
      <c r="F42" s="110">
        <f>SUM(F40:F41)</f>
        <v>0</v>
      </c>
      <c r="G42" s="111">
        <f>SUM(G40:G41)</f>
        <v>0</v>
      </c>
      <c r="H42" s="9" t="s">
        <v>16</v>
      </c>
      <c r="I42" s="110">
        <f>SUM(I40:I41)</f>
        <v>3</v>
      </c>
      <c r="J42" s="110">
        <f>SUM(J40:J41)</f>
        <v>3</v>
      </c>
      <c r="K42" s="110">
        <f>SUM(K40:K41)</f>
        <v>3</v>
      </c>
      <c r="L42" s="111">
        <f>SUM(L40:L41)</f>
        <v>3</v>
      </c>
      <c r="M42" s="8" t="s">
        <v>16</v>
      </c>
      <c r="N42" s="120">
        <f>SUM(N40:N41)</f>
        <v>3</v>
      </c>
      <c r="O42" s="120">
        <f>SUM(O40:O41)</f>
        <v>3</v>
      </c>
      <c r="P42" s="120">
        <f>SUM(P40:P41)</f>
        <v>3</v>
      </c>
      <c r="Q42" s="120">
        <f>SUM(Q40:Q41)</f>
        <v>3</v>
      </c>
      <c r="R42" s="8" t="s">
        <v>16</v>
      </c>
      <c r="S42" s="120">
        <f>SUM(S40:S41)</f>
        <v>3</v>
      </c>
      <c r="T42" s="120">
        <f>SUM(T40:T41)</f>
        <v>3</v>
      </c>
      <c r="U42" s="120">
        <f>SUM(U40:U41)</f>
        <v>0</v>
      </c>
      <c r="V42" s="121">
        <f>SUM(V40:V41)</f>
        <v>0</v>
      </c>
      <c r="W42" s="194"/>
    </row>
    <row r="43" spans="1:23" ht="15" customHeight="1" x14ac:dyDescent="0.25">
      <c r="A43" s="202"/>
      <c r="B43" s="238" t="s">
        <v>17</v>
      </c>
      <c r="C43" s="46"/>
      <c r="D43" s="118"/>
      <c r="E43" s="118"/>
      <c r="F43" s="118"/>
      <c r="G43" s="119"/>
      <c r="H43" s="88" t="s">
        <v>108</v>
      </c>
      <c r="I43" s="127"/>
      <c r="J43" s="127"/>
      <c r="K43" s="127">
        <v>3</v>
      </c>
      <c r="L43" s="128">
        <v>3</v>
      </c>
      <c r="M43" s="80" t="s">
        <v>94</v>
      </c>
      <c r="N43" s="124">
        <v>2</v>
      </c>
      <c r="O43" s="124">
        <v>2</v>
      </c>
      <c r="P43" s="124"/>
      <c r="Q43" s="125"/>
      <c r="R43" s="80" t="s">
        <v>96</v>
      </c>
      <c r="S43" s="124">
        <v>3</v>
      </c>
      <c r="T43" s="124">
        <v>3</v>
      </c>
      <c r="U43" s="157"/>
      <c r="V43" s="158"/>
      <c r="W43" s="92">
        <f>D45+F45+I45+K45+N45+P45+S45+U45</f>
        <v>13</v>
      </c>
    </row>
    <row r="44" spans="1:23" ht="15" customHeight="1" x14ac:dyDescent="0.25">
      <c r="A44" s="202"/>
      <c r="B44" s="220"/>
      <c r="C44" s="48"/>
      <c r="D44" s="96"/>
      <c r="E44" s="96"/>
      <c r="F44" s="96"/>
      <c r="G44" s="97"/>
      <c r="H44" s="89" t="s">
        <v>109</v>
      </c>
      <c r="I44" s="129"/>
      <c r="J44" s="129"/>
      <c r="K44" s="129">
        <v>3</v>
      </c>
      <c r="L44" s="117">
        <v>3</v>
      </c>
      <c r="M44" s="18" t="s">
        <v>95</v>
      </c>
      <c r="N44" s="108"/>
      <c r="O44" s="108"/>
      <c r="P44" s="108">
        <v>2</v>
      </c>
      <c r="Q44" s="132">
        <v>2</v>
      </c>
      <c r="R44" s="25"/>
      <c r="S44" s="143"/>
      <c r="T44" s="143"/>
      <c r="U44" s="143"/>
      <c r="V44" s="156"/>
      <c r="W44" s="165" t="s">
        <v>2</v>
      </c>
    </row>
    <row r="45" spans="1:23" ht="15" customHeight="1" x14ac:dyDescent="0.25">
      <c r="A45" s="203"/>
      <c r="B45" s="221"/>
      <c r="C45" s="8" t="s">
        <v>18</v>
      </c>
      <c r="D45" s="120">
        <f>SUM(D43:D44)</f>
        <v>0</v>
      </c>
      <c r="E45" s="120">
        <f>SUM(E43:E44)</f>
        <v>0</v>
      </c>
      <c r="F45" s="120">
        <f>SUM(F43:F44)</f>
        <v>0</v>
      </c>
      <c r="G45" s="120">
        <f>SUM(G43:G44)</f>
        <v>0</v>
      </c>
      <c r="H45" s="8" t="s">
        <v>18</v>
      </c>
      <c r="I45" s="120">
        <f>SUM(I43:I44)</f>
        <v>0</v>
      </c>
      <c r="J45" s="120">
        <f>SUM(J43:J44)</f>
        <v>0</v>
      </c>
      <c r="K45" s="120">
        <f>SUM(K43:K44)</f>
        <v>6</v>
      </c>
      <c r="L45" s="121">
        <f>SUM(L43:L44)</f>
        <v>6</v>
      </c>
      <c r="M45" s="8" t="s">
        <v>18</v>
      </c>
      <c r="N45" s="120">
        <f>SUM(N43:N44)</f>
        <v>2</v>
      </c>
      <c r="O45" s="120">
        <f>SUM(O43:O44)</f>
        <v>2</v>
      </c>
      <c r="P45" s="120">
        <f>SUM(P43:P44)</f>
        <v>2</v>
      </c>
      <c r="Q45" s="120">
        <f>SUM(Q43:Q44)</f>
        <v>2</v>
      </c>
      <c r="R45" s="8" t="s">
        <v>18</v>
      </c>
      <c r="S45" s="120">
        <f>SUM(S43:S44)</f>
        <v>3</v>
      </c>
      <c r="T45" s="120">
        <f>SUM(T43:T44)</f>
        <v>3</v>
      </c>
      <c r="U45" s="120">
        <f>SUM(U43:U44)</f>
        <v>0</v>
      </c>
      <c r="V45" s="121">
        <f>SUM(V43:V44)</f>
        <v>0</v>
      </c>
      <c r="W45" s="194"/>
    </row>
    <row r="46" spans="1:23" ht="15" customHeight="1" thickBot="1" x14ac:dyDescent="0.3">
      <c r="A46" s="50"/>
      <c r="B46" s="13"/>
      <c r="C46" s="49" t="s">
        <v>19</v>
      </c>
      <c r="D46" s="133">
        <f>D42+D45</f>
        <v>0</v>
      </c>
      <c r="E46" s="133">
        <f>E42+E45</f>
        <v>0</v>
      </c>
      <c r="F46" s="133">
        <f>F42+F45</f>
        <v>0</v>
      </c>
      <c r="G46" s="151">
        <f>G42+G45</f>
        <v>0</v>
      </c>
      <c r="H46" s="49" t="s">
        <v>19</v>
      </c>
      <c r="I46" s="133">
        <f>I42+I45</f>
        <v>3</v>
      </c>
      <c r="J46" s="133">
        <f>J42+J45</f>
        <v>3</v>
      </c>
      <c r="K46" s="133">
        <f>K42+K45</f>
        <v>9</v>
      </c>
      <c r="L46" s="134">
        <f>L42+L45</f>
        <v>9</v>
      </c>
      <c r="M46" s="15" t="s">
        <v>19</v>
      </c>
      <c r="N46" s="122">
        <f>N42+N45</f>
        <v>5</v>
      </c>
      <c r="O46" s="122">
        <f>O42+O45</f>
        <v>5</v>
      </c>
      <c r="P46" s="122">
        <f>P42+P45</f>
        <v>5</v>
      </c>
      <c r="Q46" s="122">
        <f>Q42+Q45</f>
        <v>5</v>
      </c>
      <c r="R46" s="14" t="s">
        <v>19</v>
      </c>
      <c r="S46" s="122">
        <f>S42+S45</f>
        <v>6</v>
      </c>
      <c r="T46" s="122">
        <f>T42+T45</f>
        <v>6</v>
      </c>
      <c r="U46" s="122">
        <f>U42+U45</f>
        <v>0</v>
      </c>
      <c r="V46" s="123">
        <f>V42+V45</f>
        <v>0</v>
      </c>
      <c r="W46" s="93"/>
    </row>
    <row r="47" spans="1:23" ht="15" customHeight="1" thickBot="1" x14ac:dyDescent="0.3">
      <c r="A47" s="213" t="s">
        <v>46</v>
      </c>
      <c r="B47" s="214"/>
      <c r="C47" s="56" t="s">
        <v>21</v>
      </c>
      <c r="D47" s="198" t="s">
        <v>40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0"/>
    </row>
    <row r="48" spans="1:23" ht="15" customHeight="1" thickBot="1" x14ac:dyDescent="0.3">
      <c r="A48" s="215"/>
      <c r="B48" s="216"/>
      <c r="C48" s="57" t="s">
        <v>47</v>
      </c>
      <c r="D48" s="177" t="s">
        <v>97</v>
      </c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9"/>
    </row>
    <row r="49" spans="1:23" ht="15" customHeight="1" thickBot="1" x14ac:dyDescent="0.3">
      <c r="A49" s="215"/>
      <c r="B49" s="216"/>
      <c r="C49" s="57" t="s">
        <v>48</v>
      </c>
      <c r="D49" s="177" t="s">
        <v>98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9"/>
    </row>
    <row r="50" spans="1:23" ht="15.95" customHeight="1" thickBot="1" x14ac:dyDescent="0.3">
      <c r="A50" s="217"/>
      <c r="B50" s="218"/>
      <c r="C50" s="57" t="s">
        <v>50</v>
      </c>
      <c r="D50" s="84" t="s">
        <v>51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6"/>
    </row>
    <row r="51" spans="1:23" ht="14.1" customHeight="1" thickBot="1" x14ac:dyDescent="0.3">
      <c r="A51" s="210" t="s">
        <v>22</v>
      </c>
      <c r="B51" s="211"/>
      <c r="C51" s="212"/>
      <c r="D51" s="177" t="s">
        <v>99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9"/>
    </row>
    <row r="52" spans="1:23" ht="14.25" customHeight="1" x14ac:dyDescent="0.25">
      <c r="A52" s="230" t="s">
        <v>42</v>
      </c>
      <c r="B52" s="231"/>
      <c r="C52" s="235" t="s">
        <v>104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55"/>
    </row>
    <row r="53" spans="1:23" s="63" customFormat="1" ht="14.25" x14ac:dyDescent="0.25">
      <c r="A53" s="232"/>
      <c r="B53" s="233"/>
      <c r="C53" s="186" t="s">
        <v>112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8"/>
    </row>
    <row r="54" spans="1:23" ht="16.5" customHeight="1" x14ac:dyDescent="0.25">
      <c r="A54" s="232"/>
      <c r="B54" s="233"/>
      <c r="C54" s="183" t="s">
        <v>100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5"/>
    </row>
    <row r="55" spans="1:23" ht="55.5" customHeight="1" x14ac:dyDescent="0.25">
      <c r="A55" s="232"/>
      <c r="B55" s="233"/>
      <c r="C55" s="180" t="s">
        <v>101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2"/>
    </row>
    <row r="56" spans="1:23" ht="14.25" x14ac:dyDescent="0.25">
      <c r="A56" s="232"/>
      <c r="B56" s="233"/>
      <c r="C56" s="180" t="s">
        <v>43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2"/>
    </row>
    <row r="57" spans="1:23" ht="14.25" x14ac:dyDescent="0.25">
      <c r="A57" s="232"/>
      <c r="B57" s="233"/>
      <c r="C57" s="180" t="s">
        <v>102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/>
    </row>
    <row r="58" spans="1:23" ht="17.25" customHeight="1" thickBot="1" x14ac:dyDescent="0.3">
      <c r="A58" s="232"/>
      <c r="B58" s="233"/>
      <c r="C58" s="180" t="s">
        <v>103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7"/>
    </row>
    <row r="59" spans="1:23" ht="31.5" customHeight="1" thickBot="1" x14ac:dyDescent="0.3">
      <c r="A59" s="189" t="s">
        <v>44</v>
      </c>
      <c r="B59" s="190"/>
      <c r="C59" s="191" t="s">
        <v>113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3"/>
    </row>
  </sheetData>
  <mergeCells count="61">
    <mergeCell ref="W29:W30"/>
    <mergeCell ref="C57:W57"/>
    <mergeCell ref="B32:B34"/>
    <mergeCell ref="A52:B58"/>
    <mergeCell ref="W21:W22"/>
    <mergeCell ref="C52:V52"/>
    <mergeCell ref="A23:A30"/>
    <mergeCell ref="B23:B27"/>
    <mergeCell ref="W23:W25"/>
    <mergeCell ref="W26:W27"/>
    <mergeCell ref="B28:B30"/>
    <mergeCell ref="W41:W42"/>
    <mergeCell ref="B43:B45"/>
    <mergeCell ref="W44:W45"/>
    <mergeCell ref="C58:V58"/>
    <mergeCell ref="B35:B38"/>
    <mergeCell ref="I3:J3"/>
    <mergeCell ref="B2:B4"/>
    <mergeCell ref="C2:G2"/>
    <mergeCell ref="H2:L2"/>
    <mergeCell ref="A19:A22"/>
    <mergeCell ref="B19:B22"/>
    <mergeCell ref="A5:A13"/>
    <mergeCell ref="B5:B13"/>
    <mergeCell ref="A59:B59"/>
    <mergeCell ref="C59:W59"/>
    <mergeCell ref="W5:W18"/>
    <mergeCell ref="W35:W36"/>
    <mergeCell ref="W37:W38"/>
    <mergeCell ref="D47:W47"/>
    <mergeCell ref="A32:A38"/>
    <mergeCell ref="A14:A18"/>
    <mergeCell ref="B14:B18"/>
    <mergeCell ref="C56:W56"/>
    <mergeCell ref="W33:W34"/>
    <mergeCell ref="D51:W51"/>
    <mergeCell ref="A51:C51"/>
    <mergeCell ref="A40:A45"/>
    <mergeCell ref="A47:B50"/>
    <mergeCell ref="B40:B42"/>
    <mergeCell ref="D49:W49"/>
    <mergeCell ref="D48:W48"/>
    <mergeCell ref="C55:W55"/>
    <mergeCell ref="C54:W54"/>
    <mergeCell ref="C53:W53"/>
    <mergeCell ref="M2:Q2"/>
    <mergeCell ref="H3:H4"/>
    <mergeCell ref="R2:V2"/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</mergeCells>
  <phoneticPr fontId="4" type="noConversion"/>
  <printOptions horizontalCentered="1"/>
  <pageMargins left="0.11811023622047245" right="0.11811023622047245" top="0.70866141732283472" bottom="0.47244094488188981" header="0.31496062992125984" footer="0.43307086614173229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AB80-3473-4EAD-BA23-546004BBA981}">
  <dimension ref="A1:O19"/>
  <sheetViews>
    <sheetView tabSelected="1" workbookViewId="0">
      <selection activeCell="I12" sqref="I12"/>
    </sheetView>
  </sheetViews>
  <sheetFormatPr defaultRowHeight="16.5" x14ac:dyDescent="0.25"/>
  <sheetData>
    <row r="1" spans="1:15" ht="21.75" thickBot="1" x14ac:dyDescent="0.3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40"/>
      <c r="O1" s="241"/>
    </row>
    <row r="2" spans="1:15" x14ac:dyDescent="0.25">
      <c r="A2" s="242" t="s">
        <v>115</v>
      </c>
      <c r="B2" s="243" t="s">
        <v>116</v>
      </c>
      <c r="C2" s="243" t="s">
        <v>117</v>
      </c>
      <c r="D2" s="244" t="s">
        <v>21</v>
      </c>
      <c r="E2" s="245"/>
      <c r="F2" s="244" t="s">
        <v>118</v>
      </c>
      <c r="G2" s="246"/>
      <c r="H2" s="244" t="s">
        <v>48</v>
      </c>
      <c r="I2" s="246"/>
      <c r="J2" s="247" t="s">
        <v>119</v>
      </c>
      <c r="K2" s="248"/>
      <c r="L2" s="244" t="s">
        <v>1</v>
      </c>
      <c r="M2" s="249"/>
      <c r="N2" s="250" t="s">
        <v>120</v>
      </c>
    </row>
    <row r="3" spans="1:15" ht="17.25" thickBot="1" x14ac:dyDescent="0.3">
      <c r="A3" s="251"/>
      <c r="B3" s="252"/>
      <c r="C3" s="252"/>
      <c r="D3" s="253" t="s">
        <v>2</v>
      </c>
      <c r="E3" s="254" t="s">
        <v>3</v>
      </c>
      <c r="F3" s="253" t="s">
        <v>2</v>
      </c>
      <c r="G3" s="254" t="s">
        <v>3</v>
      </c>
      <c r="H3" s="253" t="s">
        <v>2</v>
      </c>
      <c r="I3" s="254" t="s">
        <v>3</v>
      </c>
      <c r="J3" s="255" t="s">
        <v>2</v>
      </c>
      <c r="K3" s="256" t="s">
        <v>3</v>
      </c>
      <c r="L3" s="257" t="s">
        <v>2</v>
      </c>
      <c r="M3" s="258" t="s">
        <v>3</v>
      </c>
      <c r="N3" s="259" t="s">
        <v>110</v>
      </c>
    </row>
    <row r="4" spans="1:15" x14ac:dyDescent="0.25">
      <c r="A4" s="260" t="s">
        <v>121</v>
      </c>
      <c r="B4" s="261" t="s">
        <v>122</v>
      </c>
      <c r="C4" s="261" t="s">
        <v>123</v>
      </c>
      <c r="D4" s="261">
        <v>9</v>
      </c>
      <c r="E4" s="261">
        <v>11</v>
      </c>
      <c r="F4" s="261">
        <v>7</v>
      </c>
      <c r="G4" s="261">
        <v>7</v>
      </c>
      <c r="H4" s="261">
        <v>0</v>
      </c>
      <c r="I4" s="261">
        <v>0</v>
      </c>
      <c r="J4" s="262">
        <v>0</v>
      </c>
      <c r="K4" s="262">
        <v>0</v>
      </c>
      <c r="L4" s="263">
        <f>SUM(F4+H4+D4+J4)</f>
        <v>16</v>
      </c>
      <c r="M4" s="264">
        <f>E4+G4+I4+K4</f>
        <v>18</v>
      </c>
      <c r="N4" s="265">
        <v>16</v>
      </c>
    </row>
    <row r="5" spans="1:15" x14ac:dyDescent="0.25">
      <c r="A5" s="266" t="s">
        <v>121</v>
      </c>
      <c r="B5" s="261" t="s">
        <v>122</v>
      </c>
      <c r="C5" s="261" t="s">
        <v>124</v>
      </c>
      <c r="D5" s="261">
        <v>7</v>
      </c>
      <c r="E5" s="261">
        <v>9</v>
      </c>
      <c r="F5" s="267">
        <v>12</v>
      </c>
      <c r="G5" s="267">
        <v>12</v>
      </c>
      <c r="H5" s="267">
        <v>0</v>
      </c>
      <c r="I5" s="267">
        <v>0</v>
      </c>
      <c r="J5" s="262">
        <v>2</v>
      </c>
      <c r="K5" s="262">
        <v>2</v>
      </c>
      <c r="L5" s="263">
        <f t="shared" ref="L5:M11" si="0">SUM(F5+H5+D5+J5)</f>
        <v>21</v>
      </c>
      <c r="M5" s="264">
        <f t="shared" si="0"/>
        <v>23</v>
      </c>
      <c r="N5" s="265">
        <v>16</v>
      </c>
    </row>
    <row r="6" spans="1:15" x14ac:dyDescent="0.25">
      <c r="A6" s="260" t="s">
        <v>121</v>
      </c>
      <c r="B6" s="261" t="s">
        <v>125</v>
      </c>
      <c r="C6" s="267" t="s">
        <v>123</v>
      </c>
      <c r="D6" s="267">
        <v>8</v>
      </c>
      <c r="E6" s="267">
        <v>8</v>
      </c>
      <c r="F6" s="267">
        <v>11</v>
      </c>
      <c r="G6" s="267">
        <v>11</v>
      </c>
      <c r="H6" s="267">
        <v>2</v>
      </c>
      <c r="I6" s="267">
        <v>2</v>
      </c>
      <c r="J6" s="262">
        <v>2</v>
      </c>
      <c r="K6" s="262">
        <v>2</v>
      </c>
      <c r="L6" s="263">
        <f t="shared" si="0"/>
        <v>23</v>
      </c>
      <c r="M6" s="264">
        <f t="shared" si="0"/>
        <v>23</v>
      </c>
      <c r="N6" s="265">
        <v>16</v>
      </c>
      <c r="O6" t="s">
        <v>126</v>
      </c>
    </row>
    <row r="7" spans="1:15" x14ac:dyDescent="0.25">
      <c r="A7" s="266" t="s">
        <v>121</v>
      </c>
      <c r="B7" s="261" t="s">
        <v>125</v>
      </c>
      <c r="C7" s="261" t="s">
        <v>124</v>
      </c>
      <c r="D7" s="267">
        <v>6</v>
      </c>
      <c r="E7" s="267">
        <v>6</v>
      </c>
      <c r="F7" s="267">
        <v>13</v>
      </c>
      <c r="G7" s="267">
        <v>13</v>
      </c>
      <c r="H7" s="267">
        <v>0</v>
      </c>
      <c r="I7" s="267">
        <v>0</v>
      </c>
      <c r="J7" s="268">
        <v>2</v>
      </c>
      <c r="K7" s="268">
        <v>2</v>
      </c>
      <c r="L7" s="263">
        <f t="shared" si="0"/>
        <v>21</v>
      </c>
      <c r="M7" s="264">
        <f t="shared" si="0"/>
        <v>21</v>
      </c>
      <c r="N7" s="265">
        <v>16</v>
      </c>
      <c r="O7" t="s">
        <v>127</v>
      </c>
    </row>
    <row r="8" spans="1:15" x14ac:dyDescent="0.25">
      <c r="A8" s="260" t="s">
        <v>121</v>
      </c>
      <c r="B8" s="261" t="s">
        <v>128</v>
      </c>
      <c r="C8" s="267" t="s">
        <v>123</v>
      </c>
      <c r="D8" s="267">
        <v>1</v>
      </c>
      <c r="E8" s="267">
        <v>1</v>
      </c>
      <c r="F8" s="267">
        <v>11</v>
      </c>
      <c r="G8" s="267">
        <v>11</v>
      </c>
      <c r="H8" s="267">
        <v>4</v>
      </c>
      <c r="I8" s="267">
        <v>4</v>
      </c>
      <c r="J8" s="268">
        <v>2</v>
      </c>
      <c r="K8" s="268">
        <v>2</v>
      </c>
      <c r="L8" s="263">
        <f t="shared" si="0"/>
        <v>18</v>
      </c>
      <c r="M8" s="264">
        <f t="shared" si="0"/>
        <v>18</v>
      </c>
      <c r="N8" s="265">
        <v>16</v>
      </c>
    </row>
    <row r="9" spans="1:15" x14ac:dyDescent="0.25">
      <c r="A9" s="266" t="s">
        <v>121</v>
      </c>
      <c r="B9" s="261" t="s">
        <v>128</v>
      </c>
      <c r="C9" s="261" t="s">
        <v>124</v>
      </c>
      <c r="D9" s="267">
        <v>1</v>
      </c>
      <c r="E9" s="267">
        <v>1</v>
      </c>
      <c r="F9" s="267">
        <v>11</v>
      </c>
      <c r="G9" s="267">
        <v>11</v>
      </c>
      <c r="H9" s="267">
        <v>3</v>
      </c>
      <c r="I9" s="267">
        <v>3</v>
      </c>
      <c r="J9" s="268">
        <v>2</v>
      </c>
      <c r="K9" s="268">
        <v>2</v>
      </c>
      <c r="L9" s="263">
        <f t="shared" si="0"/>
        <v>17</v>
      </c>
      <c r="M9" s="264">
        <f t="shared" si="0"/>
        <v>17</v>
      </c>
      <c r="N9" s="265">
        <v>16</v>
      </c>
    </row>
    <row r="10" spans="1:15" x14ac:dyDescent="0.25">
      <c r="A10" s="260" t="s">
        <v>121</v>
      </c>
      <c r="B10" s="261" t="s">
        <v>129</v>
      </c>
      <c r="C10" s="267" t="s">
        <v>123</v>
      </c>
      <c r="D10" s="267">
        <v>0</v>
      </c>
      <c r="E10" s="267">
        <v>0</v>
      </c>
      <c r="F10" s="267">
        <v>3</v>
      </c>
      <c r="G10" s="267">
        <v>3</v>
      </c>
      <c r="H10" s="267">
        <v>5</v>
      </c>
      <c r="I10" s="267">
        <v>5</v>
      </c>
      <c r="J10" s="268">
        <v>4</v>
      </c>
      <c r="K10" s="268">
        <v>4</v>
      </c>
      <c r="L10" s="263">
        <f t="shared" si="0"/>
        <v>12</v>
      </c>
      <c r="M10" s="264">
        <f t="shared" si="0"/>
        <v>12</v>
      </c>
      <c r="N10" s="265">
        <v>9</v>
      </c>
    </row>
    <row r="11" spans="1:15" ht="17.25" thickBot="1" x14ac:dyDescent="0.3">
      <c r="A11" s="266" t="s">
        <v>121</v>
      </c>
      <c r="B11" s="261" t="s">
        <v>129</v>
      </c>
      <c r="C11" s="261" t="s">
        <v>124</v>
      </c>
      <c r="D11" s="267">
        <v>0</v>
      </c>
      <c r="E11" s="267">
        <v>0</v>
      </c>
      <c r="F11" s="267">
        <v>3</v>
      </c>
      <c r="G11" s="267">
        <v>3</v>
      </c>
      <c r="H11" s="267">
        <v>6</v>
      </c>
      <c r="I11" s="267">
        <v>6</v>
      </c>
      <c r="J11" s="268">
        <v>0</v>
      </c>
      <c r="K11" s="268">
        <v>0</v>
      </c>
      <c r="L11" s="263">
        <f t="shared" si="0"/>
        <v>9</v>
      </c>
      <c r="M11" s="264">
        <f t="shared" si="0"/>
        <v>9</v>
      </c>
      <c r="N11" s="265">
        <v>9</v>
      </c>
    </row>
    <row r="12" spans="1:15" ht="20.25" thickBot="1" x14ac:dyDescent="0.3">
      <c r="A12" s="269" t="s">
        <v>130</v>
      </c>
      <c r="B12" s="270"/>
      <c r="C12" s="271"/>
      <c r="D12" s="272">
        <f t="shared" ref="D12:G12" si="1">SUM(D4:D11)</f>
        <v>32</v>
      </c>
      <c r="E12" s="272">
        <f t="shared" si="1"/>
        <v>36</v>
      </c>
      <c r="F12" s="272">
        <f t="shared" si="1"/>
        <v>71</v>
      </c>
      <c r="G12" s="272">
        <f t="shared" si="1"/>
        <v>71</v>
      </c>
      <c r="H12" s="272">
        <v>15</v>
      </c>
      <c r="I12" s="272">
        <v>15</v>
      </c>
      <c r="J12" s="273">
        <v>10</v>
      </c>
      <c r="K12" s="273">
        <v>10</v>
      </c>
      <c r="L12" s="272">
        <f>D12+F12+H12+J12</f>
        <v>128</v>
      </c>
      <c r="M12" s="264">
        <f>E12+G12+I12+K12</f>
        <v>132</v>
      </c>
    </row>
    <row r="13" spans="1:15" ht="18.75" x14ac:dyDescent="0.25">
      <c r="A13" s="274"/>
      <c r="B13" s="274"/>
      <c r="C13" s="274"/>
      <c r="D13" s="274"/>
      <c r="E13" s="274"/>
      <c r="F13" s="275"/>
      <c r="G13" s="275"/>
      <c r="H13" s="276" t="s">
        <v>131</v>
      </c>
      <c r="I13" s="276"/>
      <c r="J13" s="277"/>
      <c r="K13" s="277"/>
      <c r="L13" s="275"/>
      <c r="M13" s="275"/>
      <c r="N13" s="275"/>
    </row>
    <row r="14" spans="1:15" ht="19.5" x14ac:dyDescent="0.25">
      <c r="A14" s="278" t="s">
        <v>132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5" x14ac:dyDescent="0.25">
      <c r="A15" s="279" t="s">
        <v>133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</row>
    <row r="16" spans="1:15" x14ac:dyDescent="0.25">
      <c r="A16" s="279" t="s">
        <v>134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</row>
    <row r="17" spans="1:15" x14ac:dyDescent="0.25">
      <c r="A17" s="279" t="s">
        <v>135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</row>
    <row r="18" spans="1:15" x14ac:dyDescent="0.2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</row>
    <row r="19" spans="1:15" x14ac:dyDescent="0.2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</row>
  </sheetData>
  <mergeCells count="12">
    <mergeCell ref="A12:C12"/>
    <mergeCell ref="H13:I13"/>
    <mergeCell ref="A14:N14"/>
    <mergeCell ref="A1:N1"/>
    <mergeCell ref="A2:A3"/>
    <mergeCell ref="B2:B3"/>
    <mergeCell ref="C2:C3"/>
    <mergeCell ref="D2:E2"/>
    <mergeCell ref="F2:G2"/>
    <mergeCell ref="H2:I2"/>
    <mergeCell ref="J2:K2"/>
    <mergeCell ref="L2:M2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108日四技(管理-資訊電商系)</vt:lpstr>
      <vt:lpstr>108學分配當表(管理-資訊電商系)</vt:lpstr>
      <vt:lpstr>'108日四技(管理-資訊電商系)'!Print_Titles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資訊電商</cp:lastModifiedBy>
  <cp:lastPrinted>2019-12-12T09:50:02Z</cp:lastPrinted>
  <dcterms:created xsi:type="dcterms:W3CDTF">2010-03-03T00:24:27Z</dcterms:created>
  <dcterms:modified xsi:type="dcterms:W3CDTF">2019-12-16T06:19:11Z</dcterms:modified>
</cp:coreProperties>
</file>