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資訊與電商系--資料夾\課程、開課、配課、教學大綱\109\109 (日)\"/>
    </mc:Choice>
  </mc:AlternateContent>
  <xr:revisionPtr revIDLastSave="0" documentId="13_ncr:1_{C3F120FA-0BC0-413A-9EBB-56AD14837B7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09日四技(管理-資訊電商系)" sheetId="6" r:id="rId1"/>
    <sheet name="109學分配當表(管理-資訊電商系)" sheetId="7" r:id="rId2"/>
  </sheets>
  <definedNames>
    <definedName name="_xlnm.Print_Area" localSheetId="1">'109學分配當表(管理-資訊電商系)'!$A$1:$N$17</definedName>
    <definedName name="_xlnm.Print_Titles" localSheetId="0">'109日四技(管理-資訊電商系)'!$1:$4</definedName>
  </definedNames>
  <calcPr calcId="181029"/>
</workbook>
</file>

<file path=xl/calcChain.xml><?xml version="1.0" encoding="utf-8"?>
<calcChain xmlns="http://schemas.openxmlformats.org/spreadsheetml/2006/main">
  <c r="V49" i="6" l="1"/>
  <c r="U49" i="6"/>
  <c r="T49" i="6"/>
  <c r="S49" i="6"/>
  <c r="Q49" i="6"/>
  <c r="P49" i="6"/>
  <c r="O49" i="6"/>
  <c r="N49" i="6"/>
  <c r="L49" i="6"/>
  <c r="K49" i="6"/>
  <c r="J49" i="6"/>
  <c r="I49" i="6"/>
  <c r="G49" i="6"/>
  <c r="F49" i="6"/>
  <c r="E49" i="6"/>
  <c r="D49" i="6"/>
  <c r="V46" i="6"/>
  <c r="V50" i="6" s="1"/>
  <c r="U46" i="6"/>
  <c r="U50" i="6" s="1"/>
  <c r="T46" i="6"/>
  <c r="S46" i="6"/>
  <c r="S50" i="6" s="1"/>
  <c r="Q46" i="6"/>
  <c r="Q50" i="6" s="1"/>
  <c r="P46" i="6"/>
  <c r="P50" i="6" s="1"/>
  <c r="O46" i="6"/>
  <c r="N46" i="6"/>
  <c r="N50" i="6" s="1"/>
  <c r="L46" i="6"/>
  <c r="L50" i="6" s="1"/>
  <c r="K46" i="6"/>
  <c r="K50" i="6" s="1"/>
  <c r="J46" i="6"/>
  <c r="I46" i="6"/>
  <c r="I50" i="6" s="1"/>
  <c r="G46" i="6"/>
  <c r="G50" i="6" s="1"/>
  <c r="F46" i="6"/>
  <c r="F50" i="6" s="1"/>
  <c r="E46" i="6"/>
  <c r="D46" i="6"/>
  <c r="D50" i="6" s="1"/>
  <c r="V42" i="6"/>
  <c r="U42" i="6"/>
  <c r="T42" i="6"/>
  <c r="S42" i="6"/>
  <c r="Q42" i="6"/>
  <c r="P42" i="6"/>
  <c r="O42" i="6"/>
  <c r="N42" i="6"/>
  <c r="L42" i="6"/>
  <c r="K42" i="6"/>
  <c r="J42" i="6"/>
  <c r="I42" i="6"/>
  <c r="G42" i="6"/>
  <c r="F42" i="6"/>
  <c r="E42" i="6"/>
  <c r="D42" i="6"/>
  <c r="V39" i="6"/>
  <c r="V43" i="6" s="1"/>
  <c r="U39" i="6"/>
  <c r="U43" i="6" s="1"/>
  <c r="T39" i="6"/>
  <c r="T43" i="6" s="1"/>
  <c r="S39" i="6"/>
  <c r="Q39" i="6"/>
  <c r="Q43" i="6" s="1"/>
  <c r="P39" i="6"/>
  <c r="P43" i="6" s="1"/>
  <c r="O39" i="6"/>
  <c r="O43" i="6" s="1"/>
  <c r="N39" i="6"/>
  <c r="L39" i="6"/>
  <c r="L43" i="6" s="1"/>
  <c r="K39" i="6"/>
  <c r="K43" i="6" s="1"/>
  <c r="J39" i="6"/>
  <c r="J43" i="6" s="1"/>
  <c r="I39" i="6"/>
  <c r="G39" i="6"/>
  <c r="G43" i="6" s="1"/>
  <c r="F39" i="6"/>
  <c r="F43" i="6" s="1"/>
  <c r="E39" i="6"/>
  <c r="E43" i="6" s="1"/>
  <c r="D39" i="6"/>
  <c r="V35" i="6"/>
  <c r="U35" i="6"/>
  <c r="T35" i="6"/>
  <c r="S35" i="6"/>
  <c r="Q35" i="6"/>
  <c r="P35" i="6"/>
  <c r="O35" i="6"/>
  <c r="N35" i="6"/>
  <c r="L35" i="6"/>
  <c r="K35" i="6"/>
  <c r="J35" i="6"/>
  <c r="I35" i="6"/>
  <c r="G35" i="6"/>
  <c r="F35" i="6"/>
  <c r="E35" i="6"/>
  <c r="D35" i="6"/>
  <c r="V32" i="6"/>
  <c r="U32" i="6"/>
  <c r="T32" i="6"/>
  <c r="T36" i="6" s="1"/>
  <c r="S32" i="6"/>
  <c r="S36" i="6" s="1"/>
  <c r="Q32" i="6"/>
  <c r="P32" i="6"/>
  <c r="O32" i="6"/>
  <c r="O36" i="6" s="1"/>
  <c r="N32" i="6"/>
  <c r="N36" i="6" s="1"/>
  <c r="L32" i="6"/>
  <c r="K32" i="6"/>
  <c r="J32" i="6"/>
  <c r="J36" i="6" s="1"/>
  <c r="I32" i="6"/>
  <c r="I36" i="6" s="1"/>
  <c r="G32" i="6"/>
  <c r="F32" i="6"/>
  <c r="E32" i="6"/>
  <c r="E36" i="6" s="1"/>
  <c r="D32" i="6"/>
  <c r="V27" i="6"/>
  <c r="U27" i="6"/>
  <c r="T27" i="6"/>
  <c r="S27" i="6"/>
  <c r="Q27" i="6"/>
  <c r="P27" i="6"/>
  <c r="O27" i="6"/>
  <c r="N27" i="6"/>
  <c r="L27" i="6"/>
  <c r="K27" i="6"/>
  <c r="J27" i="6"/>
  <c r="I27" i="6"/>
  <c r="G27" i="6"/>
  <c r="F27" i="6"/>
  <c r="E27" i="6"/>
  <c r="D27" i="6"/>
  <c r="W34" i="6" l="1"/>
  <c r="W31" i="6"/>
  <c r="I43" i="6"/>
  <c r="N43" i="6"/>
  <c r="S43" i="6"/>
  <c r="W50" i="6"/>
  <c r="E50" i="6"/>
  <c r="J50" i="6"/>
  <c r="O50" i="6"/>
  <c r="T50" i="6"/>
  <c r="D43" i="6"/>
  <c r="G36" i="6"/>
  <c r="V36" i="6"/>
  <c r="L36" i="6"/>
  <c r="Q36" i="6"/>
  <c r="W26" i="6"/>
  <c r="F36" i="6"/>
  <c r="K36" i="6"/>
  <c r="P36" i="6"/>
  <c r="U36" i="6"/>
  <c r="D36" i="6"/>
  <c r="W43" i="6" l="1"/>
  <c r="W36" i="6"/>
  <c r="Q23" i="6" l="1"/>
  <c r="P23" i="6"/>
  <c r="M5" i="7" l="1"/>
  <c r="M6" i="7"/>
  <c r="M7" i="7"/>
  <c r="M8" i="7"/>
  <c r="M9" i="7"/>
  <c r="M10" i="7"/>
  <c r="M11" i="7"/>
  <c r="M4" i="7"/>
  <c r="L5" i="7"/>
  <c r="L6" i="7"/>
  <c r="L7" i="7"/>
  <c r="L8" i="7"/>
  <c r="L9" i="7"/>
  <c r="L10" i="7"/>
  <c r="L11" i="7"/>
  <c r="L4" i="7"/>
  <c r="V23" i="6" l="1"/>
  <c r="U23" i="6"/>
  <c r="T23" i="6"/>
  <c r="S23" i="6"/>
  <c r="O23" i="6"/>
  <c r="N23" i="6"/>
  <c r="G23" i="6"/>
  <c r="F23" i="6"/>
  <c r="E23" i="6"/>
  <c r="D23" i="6"/>
  <c r="D16" i="6" l="1"/>
  <c r="E16" i="6"/>
  <c r="F16" i="6"/>
  <c r="G16" i="6"/>
  <c r="K12" i="7" l="1"/>
  <c r="J12" i="7"/>
  <c r="E12" i="7" l="1"/>
  <c r="F12" i="7"/>
  <c r="G12" i="7"/>
  <c r="H12" i="7"/>
  <c r="I12" i="7"/>
  <c r="M12" i="7" l="1"/>
  <c r="J16" i="6"/>
  <c r="K16" i="6"/>
  <c r="L16" i="6"/>
  <c r="I16" i="6"/>
  <c r="D12" i="7" l="1"/>
  <c r="L12" i="7" s="1"/>
  <c r="V16" i="6"/>
  <c r="U16" i="6"/>
  <c r="T16" i="6"/>
  <c r="S16" i="6"/>
  <c r="Q16" i="6"/>
  <c r="P16" i="6"/>
  <c r="O16" i="6"/>
  <c r="N16" i="6"/>
</calcChain>
</file>

<file path=xl/sharedStrings.xml><?xml version="1.0" encoding="utf-8"?>
<sst xmlns="http://schemas.openxmlformats.org/spreadsheetml/2006/main" count="247" uniqueCount="139">
  <si>
    <t>必修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</si>
  <si>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</si>
  <si>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</si>
  <si>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</si>
  <si>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</si>
  <si>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</si>
  <si>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</si>
  <si>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</si>
  <si>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</si>
  <si>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</si>
  <si>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</si>
  <si>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</si>
  <si>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</si>
  <si>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</si>
  <si>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</si>
  <si>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</si>
  <si>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</si>
  <si>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</si>
  <si>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</si>
  <si>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</si>
  <si>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</si>
  <si>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</si>
  <si>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</si>
  <si>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</si>
  <si>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</si>
  <si>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</si>
  <si>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</si>
  <si>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</si>
  <si>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</si>
  <si>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</si>
  <si>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t>1.請注意每學期開課數應符合學生最低修課學分下限。</t>
    <phoneticPr fontId="1" type="noConversion"/>
  </si>
  <si>
    <t>專業必修</t>
    <phoneticPr fontId="1" type="noConversion"/>
  </si>
  <si>
    <t>專業必修(含院共)</t>
    <phoneticPr fontId="1" type="noConversion"/>
  </si>
  <si>
    <t>通識及共同</t>
    <phoneticPr fontId="1" type="noConversion"/>
  </si>
  <si>
    <t>最低畢業總學分數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</si>
  <si>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</si>
  <si>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</si>
  <si>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</si>
  <si>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</si>
  <si>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</si>
  <si>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</si>
  <si>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</si>
  <si>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</si>
  <si>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</si>
  <si>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</si>
  <si>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</si>
  <si>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</si>
  <si>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</si>
  <si>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通識課程</t>
    <phoneticPr fontId="1" type="noConversion"/>
  </si>
  <si>
    <t>共同課程</t>
    <phoneticPr fontId="1" type="noConversion"/>
  </si>
  <si>
    <t>運動與健康(一)</t>
    <phoneticPr fontId="1" type="noConversion"/>
  </si>
  <si>
    <t>運動與健康(二)</t>
    <phoneticPr fontId="1" type="noConversion"/>
  </si>
  <si>
    <t>備註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</si>
  <si>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</si>
  <si>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異動
紀錄</t>
  </si>
  <si>
    <t>畢業學分</t>
    <phoneticPr fontId="9" type="noConversion"/>
  </si>
  <si>
    <t>專業必修</t>
    <phoneticPr fontId="1" type="noConversion"/>
  </si>
  <si>
    <t>專業選修</t>
    <phoneticPr fontId="1" type="noConversion"/>
  </si>
  <si>
    <t>說明:</t>
    <phoneticPr fontId="1" type="noConversion"/>
  </si>
  <si>
    <t>最少</t>
    <phoneticPr fontId="9" type="noConversion"/>
  </si>
  <si>
    <t>學分</t>
    <phoneticPr fontId="9" type="noConversion"/>
  </si>
  <si>
    <t>必修</t>
    <phoneticPr fontId="9" type="noConversion"/>
  </si>
  <si>
    <t>全民國防教育軍事訓練(一)</t>
    <phoneticPr fontId="1" type="noConversion"/>
  </si>
  <si>
    <t>全民國防教育軍事訓練(二)</t>
    <phoneticPr fontId="1" type="noConversion"/>
  </si>
  <si>
    <t>中文鑑賞與應用(一)</t>
    <phoneticPr fontId="1" type="noConversion"/>
  </si>
  <si>
    <t>中文鑑賞與應用(二)</t>
    <phoneticPr fontId="1" type="noConversion"/>
  </si>
  <si>
    <t>6.註記*為限制外系選課科目</t>
    <phoneticPr fontId="9" type="noConversion"/>
  </si>
  <si>
    <t>職涯規劃與發展</t>
    <phoneticPr fontId="1" type="noConversion"/>
  </si>
  <si>
    <t>通識課程</t>
    <phoneticPr fontId="9" type="noConversion"/>
  </si>
  <si>
    <t>2.專業必、選修開課數，請控管總學時96小時上限。</t>
    <phoneticPr fontId="1" type="noConversion"/>
  </si>
  <si>
    <t>多元興趣選修</t>
  </si>
  <si>
    <t>多元興趣選修</t>
    <phoneticPr fontId="1" type="noConversion"/>
  </si>
  <si>
    <t>通識選修小計</t>
    <phoneticPr fontId="1" type="noConversion"/>
  </si>
  <si>
    <t>通識必修及共同合計</t>
  </si>
  <si>
    <t>通識必修及共同合計</t>
    <phoneticPr fontId="9" type="noConversion"/>
  </si>
  <si>
    <t>通識必修及共同合計</t>
    <phoneticPr fontId="1" type="noConversion"/>
  </si>
  <si>
    <t>學分小計</t>
    <phoneticPr fontId="1" type="noConversion"/>
  </si>
  <si>
    <t>學分</t>
  </si>
  <si>
    <t>學分</t>
    <phoneticPr fontId="9" type="noConversion"/>
  </si>
  <si>
    <t>學分</t>
    <phoneticPr fontId="9" type="noConversion"/>
  </si>
  <si>
    <t>(承認跨系專業必選修、通識選修或跨領域課程合計10學分)</t>
    <phoneticPr fontId="9" type="noConversion"/>
  </si>
  <si>
    <t>3.多元興趣選修以每位學生至少需修讀10學分。</t>
    <phoneticPr fontId="9" type="noConversion"/>
  </si>
  <si>
    <t xml:space="preserve"> </t>
    <phoneticPr fontId="9" type="noConversion"/>
  </si>
  <si>
    <t>健康樂活</t>
  </si>
  <si>
    <t>8.「全民國防教育軍事訓練(一)」與「全民國防教育軍事訓練(二)」需兩門課程全部通過後，得擇一認可為「社會科學應用領域(一)或社會科學應用領域(二)」課程。</t>
    <phoneticPr fontId="9" type="noConversion"/>
  </si>
  <si>
    <t>1.系核心課程計33 學分，電商經營模組計 24 學分，資通訊應用模組計 22 學分。</t>
    <phoneticPr fontId="9" type="noConversion"/>
  </si>
  <si>
    <t>2.校外實習科目(學分)：校外實習(3學分) 、校外實習執行時間：大三升大四暑假期間 。惟境外生修習實習課程，須符合每學分每學期18週及1學分至多80小時實習之規範。</t>
    <phoneticPr fontId="9" type="noConversion"/>
  </si>
  <si>
    <t>3.服務學習科目:創業實踐(二)(2學分)，服務學習總時數至少4(時數)小時。</t>
    <phoneticPr fontId="9" type="noConversion"/>
  </si>
  <si>
    <t>4.證照輔導課程:證照共3項，課程共3門，學分共9學分
(1)「(MTA Python程式語言核心能力)專業證照輔導課程:進階程式設計(3學分)」
(2)「(ERP軟體應用師)或(ERP規劃師)(二擇一)專業證照輔導課程:企業資源規劃軟體應用(3學分)」
(3)「(MTA 資料庫管理)專業證照輔導課程:資料庫管理(3學分)」</t>
    <phoneticPr fontId="9" type="noConversion"/>
  </si>
  <si>
    <t xml:space="preserve">          環球科技大學資訊與電子商務管理系日四技課程科目表(109學年度入學適用)</t>
    <phoneticPr fontId="9" type="noConversion"/>
  </si>
  <si>
    <t>學院共同</t>
    <phoneticPr fontId="1" type="noConversion"/>
  </si>
  <si>
    <t>創意與創新</t>
    <phoneticPr fontId="9" type="noConversion"/>
  </si>
  <si>
    <t>創業實踐(一)</t>
    <phoneticPr fontId="9" type="noConversion"/>
  </si>
  <si>
    <t>專題製作(一)</t>
    <phoneticPr fontId="9" type="noConversion"/>
  </si>
  <si>
    <t>中小企業創業學</t>
    <phoneticPr fontId="9" type="noConversion"/>
  </si>
  <si>
    <t>創業實踐(二)</t>
    <phoneticPr fontId="9" type="noConversion"/>
  </si>
  <si>
    <t>專題製作(二)</t>
    <phoneticPr fontId="9" type="noConversion"/>
  </si>
  <si>
    <t>行銷學</t>
    <phoneticPr fontId="9" type="noConversion"/>
  </si>
  <si>
    <t>資料管理</t>
    <phoneticPr fontId="9" type="noConversion"/>
  </si>
  <si>
    <t>學院共同小計</t>
    <phoneticPr fontId="1" type="noConversion"/>
  </si>
  <si>
    <t>系核心課程</t>
    <phoneticPr fontId="1" type="noConversion"/>
  </si>
  <si>
    <t>電子商務導論</t>
    <phoneticPr fontId="1" type="noConversion"/>
  </si>
  <si>
    <t>系統分析與設計</t>
    <phoneticPr fontId="1" type="noConversion"/>
  </si>
  <si>
    <t>資料庫管理</t>
    <phoneticPr fontId="9" type="noConversion"/>
  </si>
  <si>
    <t>校外實習*</t>
    <phoneticPr fontId="9" type="noConversion"/>
  </si>
  <si>
    <t>基礎程式設計</t>
    <phoneticPr fontId="9" type="noConversion"/>
  </si>
  <si>
    <t>管理資訊系統</t>
    <phoneticPr fontId="1" type="noConversion"/>
  </si>
  <si>
    <t>進階程式設計</t>
    <phoneticPr fontId="1" type="noConversion"/>
  </si>
  <si>
    <t>企業通訊與網路</t>
    <phoneticPr fontId="1" type="noConversion"/>
  </si>
  <si>
    <t>商業管理基礎</t>
    <phoneticPr fontId="1" type="noConversion"/>
  </si>
  <si>
    <t>企業資源規劃軟體應用</t>
    <phoneticPr fontId="9" type="noConversion"/>
  </si>
  <si>
    <t>證照介紹與輔導</t>
    <phoneticPr fontId="9" type="noConversion"/>
  </si>
  <si>
    <t>商業模式設計</t>
    <phoneticPr fontId="9" type="noConversion"/>
  </si>
  <si>
    <t>電商經營模組</t>
    <phoneticPr fontId="1" type="noConversion"/>
  </si>
  <si>
    <t>智慧商場實作</t>
    <phoneticPr fontId="9" type="noConversion"/>
  </si>
  <si>
    <t>社群經營與行銷</t>
    <phoneticPr fontId="1" type="noConversion"/>
  </si>
  <si>
    <t>線上消費者分析</t>
    <phoneticPr fontId="9" type="noConversion"/>
  </si>
  <si>
    <t>電子商務營運企劃</t>
    <phoneticPr fontId="9" type="noConversion"/>
  </si>
  <si>
    <t>線上影音行銷實作</t>
    <phoneticPr fontId="9" type="noConversion"/>
  </si>
  <si>
    <t>大數據分析與行銷應用</t>
    <phoneticPr fontId="9" type="noConversion"/>
  </si>
  <si>
    <t>商業智慧系統服務應用</t>
  </si>
  <si>
    <t>全通路電商平台實作</t>
    <phoneticPr fontId="9" type="noConversion"/>
  </si>
  <si>
    <t>電子商務個案討論</t>
    <phoneticPr fontId="9" type="noConversion"/>
  </si>
  <si>
    <t>資通訊應用模組</t>
    <phoneticPr fontId="1" type="noConversion"/>
  </si>
  <si>
    <t>協作平台應用</t>
    <phoneticPr fontId="9" type="noConversion"/>
  </si>
  <si>
    <t>行動運算應用</t>
  </si>
  <si>
    <t>UI/UX設計</t>
  </si>
  <si>
    <t>物聯網實務</t>
    <phoneticPr fontId="9" type="noConversion"/>
  </si>
  <si>
    <t>網站服務實務</t>
  </si>
  <si>
    <t>感測器技術與應用</t>
  </si>
  <si>
    <t>虛擬視覺化設計實務</t>
    <phoneticPr fontId="9" type="noConversion"/>
  </si>
  <si>
    <t>智慧倉儲實作</t>
    <phoneticPr fontId="9" type="noConversion"/>
  </si>
  <si>
    <t>(含學院共同16學分)</t>
    <phoneticPr fontId="9" type="noConversion"/>
  </si>
  <si>
    <t xml:space="preserve">    環球科技大學資訊與電子商務管理系學分配當表(109學年度入學適用)</t>
    <phoneticPr fontId="9" type="noConversion"/>
  </si>
  <si>
    <r>
      <t xml:space="preserve">      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  <phoneticPr fontId="1" type="noConversion"/>
  </si>
  <si>
    <t>(可開至22學分)</t>
  </si>
  <si>
    <t>7.「人文藝術應用領域(一)」：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。</t>
    <phoneticPr fontId="9" type="noConversion"/>
  </si>
  <si>
    <r>
      <rPr>
        <b/>
        <sz val="11"/>
        <rFont val="新細明體"/>
        <family val="1"/>
        <charset val="136"/>
      </rPr>
      <t>【</t>
    </r>
    <r>
      <rPr>
        <b/>
        <sz val="11"/>
        <rFont val="標楷體"/>
        <family val="4"/>
        <charset val="136"/>
      </rPr>
      <t>必修(含共同)18學分，選修12學分(人文、社會、自然領域各4學分)</t>
    </r>
    <r>
      <rPr>
        <b/>
        <sz val="11"/>
        <rFont val="新細明體"/>
        <family val="1"/>
        <charset val="136"/>
      </rPr>
      <t>】</t>
    </r>
    <phoneticPr fontId="9" type="noConversion"/>
  </si>
  <si>
    <t>說明:寫法範例:(填寫通過會議名稱及日期，必修課程修正需教務會議通過；選修課程修正需學院課程會議通過)
1.108學年第4次系課程會議(109.04.30)、108學年度第5次院課程會議(109.06.30)、第31次校課程委員會議(109.07.29)、第46次教務會議(109.09.08)訂定。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</si>
</sst>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name val="標楷體"/>
      <family val="4"/>
      <charset val="136"/>
    </font>
    <font>
      <strike/>
      <sz val="11"/>
      <name val="標楷體"/>
      <family val="4"/>
      <charset val="136"/>
    </font>
    <font>
      <sz val="14"/>
      <color rgb="FFFF0000"/>
      <name val="Times New Roman"/>
      <family val="1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b/>
      <sz val="9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Arial"/>
      <family val="2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4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2" fillId="0" borderId="2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20" fillId="0" borderId="3" xfId="0" applyFont="1" applyFill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20" fillId="0" borderId="6" xfId="0" applyFont="1" applyFill="1" applyBorder="1" applyAlignment="1">
      <alignment horizontal="center" vertical="center"/>
    </xf>
    <xf numFmtId="0" fontId="12" fillId="0" borderId="19" xfId="0" applyFont="1" applyFill="1" applyBorder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255" wrapText="1"/>
    </xf>
    <xf numFmtId="0" fontId="18" fillId="0" borderId="14" xfId="0" applyFont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2" xfId="0" applyFont="1" applyFill="1" applyBorder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5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2" fillId="0" borderId="41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right" vertical="center"/>
    </xf>
    <xf numFmtId="0" fontId="12" fillId="0" borderId="41" xfId="0" applyNumberFormat="1" applyFont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78" xfId="0" applyFont="1" applyBorder="1">
      <alignment vertical="center"/>
    </xf>
    <xf numFmtId="0" fontId="12" fillId="0" borderId="7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11" xfId="0" applyFont="1" applyBorder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42" xfId="0" applyFont="1" applyBorder="1">
      <alignment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  <xf numFmtId="0" fontId="12" fillId="7" borderId="8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vertical="center"/>
    </xf>
    <xf numFmtId="0" fontId="19" fillId="7" borderId="52" xfId="0" applyFont="1" applyFill="1" applyBorder="1" applyAlignment="1">
      <alignment horizontal="left" vertical="center" wrapText="1"/>
    </xf>
    <xf numFmtId="0" fontId="19" fillId="7" borderId="42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0" fontId="12" fillId="7" borderId="51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vertical="center"/>
    </xf>
    <xf numFmtId="0" fontId="12" fillId="7" borderId="52" xfId="0" applyFont="1" applyFill="1" applyBorder="1" applyAlignment="1">
      <alignment horizontal="left" vertical="center"/>
    </xf>
    <xf numFmtId="0" fontId="12" fillId="7" borderId="42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9" fillId="7" borderId="51" xfId="0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left" vertical="center"/>
    </xf>
    <xf numFmtId="0" fontId="12" fillId="7" borderId="52" xfId="0" applyFont="1" applyFill="1" applyBorder="1" applyAlignment="1">
      <alignment horizontal="left" vertical="center"/>
    </xf>
    <xf numFmtId="0" fontId="12" fillId="7" borderId="42" xfId="0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 wrapText="1"/>
    </xf>
    <xf numFmtId="0" fontId="12" fillId="0" borderId="75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20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showWhiteSpace="0" topLeftCell="A52" zoomScale="110" zoomScaleNormal="110" workbookViewId="0">
      <selection activeCell="D17" sqref="D17:G19"/>
    </sheetView>
  </sheetViews>
  <sheetFormatPr defaultColWidth="9" defaultRowHeight="17.25" customHeight="1" x14ac:dyDescent="0.25"/>
  <cols>
    <col min="1" max="1" width="3.875" style="9" customWidth="1"/>
    <col min="2" max="2" width="3.25" style="9" customWidth="1"/>
    <col min="3" max="3" width="17" style="11" customWidth="1"/>
    <col min="4" max="7" width="4.375" style="9" customWidth="1"/>
    <col min="8" max="8" width="21.25" style="9" customWidth="1"/>
    <col min="9" max="12" width="4.625" style="9" customWidth="1"/>
    <col min="13" max="13" width="19.875" style="9" customWidth="1"/>
    <col min="14" max="17" width="4.625" style="9" customWidth="1"/>
    <col min="18" max="18" width="20.625" style="9" customWidth="1"/>
    <col min="19" max="22" width="4.625" style="9" customWidth="1"/>
    <col min="23" max="23" width="5.625" style="9" customWidth="1"/>
    <col min="24" max="31" width="4.625" style="9" customWidth="1"/>
    <col min="32" max="16384" width="9" style="9"/>
  </cols>
  <sheetData>
    <row r="1" spans="1:26" ht="21" customHeight="1" thickBot="1" x14ac:dyDescent="0.3">
      <c r="A1" s="108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"/>
      <c r="Y1" s="10"/>
      <c r="Z1" s="10"/>
    </row>
    <row r="2" spans="1:26" ht="17.25" customHeight="1" x14ac:dyDescent="0.25">
      <c r="A2" s="109" t="s">
        <v>3</v>
      </c>
      <c r="B2" s="110" t="s">
        <v>4</v>
      </c>
      <c r="C2" s="111" t="s">
        <v>5</v>
      </c>
      <c r="D2" s="112"/>
      <c r="E2" s="112"/>
      <c r="F2" s="112"/>
      <c r="G2" s="113"/>
      <c r="H2" s="112" t="s">
        <v>6</v>
      </c>
      <c r="I2" s="112"/>
      <c r="J2" s="112"/>
      <c r="K2" s="112"/>
      <c r="L2" s="112"/>
      <c r="M2" s="111" t="s">
        <v>7</v>
      </c>
      <c r="N2" s="112"/>
      <c r="O2" s="112"/>
      <c r="P2" s="112"/>
      <c r="Q2" s="113"/>
      <c r="R2" s="111" t="s">
        <v>8</v>
      </c>
      <c r="S2" s="112"/>
      <c r="T2" s="112"/>
      <c r="U2" s="112"/>
      <c r="V2" s="113"/>
      <c r="W2" s="114" t="s">
        <v>76</v>
      </c>
      <c r="X2" s="10"/>
      <c r="Y2" s="10"/>
      <c r="Z2" s="10"/>
    </row>
    <row r="3" spans="1:26" ht="17.25" customHeight="1" x14ac:dyDescent="0.25">
      <c r="A3" s="115" t="s">
        <v>9</v>
      </c>
      <c r="B3" s="116"/>
      <c r="C3" s="117" t="s">
        <v>10</v>
      </c>
      <c r="D3" s="118" t="s">
        <v>11</v>
      </c>
      <c r="E3" s="119"/>
      <c r="F3" s="118" t="s">
        <v>12</v>
      </c>
      <c r="G3" s="120"/>
      <c r="H3" s="121" t="s">
        <v>10</v>
      </c>
      <c r="I3" s="118" t="s">
        <v>11</v>
      </c>
      <c r="J3" s="119"/>
      <c r="K3" s="118" t="s">
        <v>12</v>
      </c>
      <c r="L3" s="122"/>
      <c r="M3" s="117" t="s">
        <v>10</v>
      </c>
      <c r="N3" s="118" t="s">
        <v>11</v>
      </c>
      <c r="O3" s="123"/>
      <c r="P3" s="118" t="s">
        <v>12</v>
      </c>
      <c r="Q3" s="120"/>
      <c r="R3" s="117" t="s">
        <v>10</v>
      </c>
      <c r="S3" s="118" t="s">
        <v>11</v>
      </c>
      <c r="T3" s="119"/>
      <c r="U3" s="118" t="s">
        <v>12</v>
      </c>
      <c r="V3" s="120"/>
      <c r="W3" s="124"/>
      <c r="X3" s="10"/>
      <c r="Y3" s="10"/>
      <c r="Z3" s="10"/>
    </row>
    <row r="4" spans="1:26" ht="17.25" customHeight="1" thickBot="1" x14ac:dyDescent="0.3">
      <c r="A4" s="125"/>
      <c r="B4" s="116"/>
      <c r="C4" s="126"/>
      <c r="D4" s="127" t="s">
        <v>1</v>
      </c>
      <c r="E4" s="127" t="s">
        <v>2</v>
      </c>
      <c r="F4" s="127" t="s">
        <v>1</v>
      </c>
      <c r="G4" s="128" t="s">
        <v>2</v>
      </c>
      <c r="H4" s="129"/>
      <c r="I4" s="127" t="s">
        <v>1</v>
      </c>
      <c r="J4" s="127" t="s">
        <v>2</v>
      </c>
      <c r="K4" s="127" t="s">
        <v>1</v>
      </c>
      <c r="L4" s="130" t="s">
        <v>2</v>
      </c>
      <c r="M4" s="126"/>
      <c r="N4" s="127" t="s">
        <v>1</v>
      </c>
      <c r="O4" s="127" t="s">
        <v>2</v>
      </c>
      <c r="P4" s="127" t="s">
        <v>1</v>
      </c>
      <c r="Q4" s="128" t="s">
        <v>2</v>
      </c>
      <c r="R4" s="126"/>
      <c r="S4" s="127" t="s">
        <v>1</v>
      </c>
      <c r="T4" s="127" t="s">
        <v>2</v>
      </c>
      <c r="U4" s="127" t="s">
        <v>1</v>
      </c>
      <c r="V4" s="128" t="s">
        <v>2</v>
      </c>
      <c r="W4" s="131"/>
    </row>
    <row r="5" spans="1:26" ht="17.25" customHeight="1" x14ac:dyDescent="0.25">
      <c r="A5" s="132" t="s">
        <v>48</v>
      </c>
      <c r="B5" s="133" t="s">
        <v>61</v>
      </c>
      <c r="C5" s="30" t="s">
        <v>64</v>
      </c>
      <c r="D5" s="31">
        <v>2</v>
      </c>
      <c r="E5" s="31">
        <v>2</v>
      </c>
      <c r="F5" s="31"/>
      <c r="G5" s="32"/>
      <c r="H5" s="134"/>
      <c r="I5" s="31"/>
      <c r="J5" s="31"/>
      <c r="K5" s="31"/>
      <c r="L5" s="135"/>
      <c r="M5" s="280" t="s">
        <v>83</v>
      </c>
      <c r="N5" s="136">
        <v>1</v>
      </c>
      <c r="O5" s="136">
        <v>1</v>
      </c>
      <c r="P5" s="136"/>
      <c r="Q5" s="137"/>
      <c r="R5" s="138"/>
      <c r="S5" s="136"/>
      <c r="T5" s="136"/>
      <c r="U5" s="136"/>
      <c r="V5" s="139"/>
      <c r="W5" s="140"/>
    </row>
    <row r="6" spans="1:26" ht="17.25" customHeight="1" x14ac:dyDescent="0.25">
      <c r="A6" s="141"/>
      <c r="B6" s="142"/>
      <c r="C6" s="33" t="s">
        <v>65</v>
      </c>
      <c r="D6" s="34"/>
      <c r="E6" s="34"/>
      <c r="F6" s="34">
        <v>2</v>
      </c>
      <c r="G6" s="35">
        <v>2</v>
      </c>
      <c r="H6" s="143"/>
      <c r="I6" s="144"/>
      <c r="J6" s="144"/>
      <c r="K6" s="144"/>
      <c r="L6" s="145"/>
      <c r="M6" s="281" t="s">
        <v>67</v>
      </c>
      <c r="N6" s="146"/>
      <c r="O6" s="146"/>
      <c r="P6" s="146">
        <v>1</v>
      </c>
      <c r="Q6" s="147">
        <v>1</v>
      </c>
      <c r="R6" s="148"/>
      <c r="S6" s="146"/>
      <c r="T6" s="146"/>
      <c r="U6" s="146"/>
      <c r="V6" s="149"/>
      <c r="W6" s="150"/>
    </row>
    <row r="7" spans="1:26" ht="17.25" customHeight="1" x14ac:dyDescent="0.25">
      <c r="A7" s="141"/>
      <c r="B7" s="142"/>
      <c r="C7" s="151" t="s">
        <v>35</v>
      </c>
      <c r="D7" s="144">
        <v>2</v>
      </c>
      <c r="E7" s="144">
        <v>2</v>
      </c>
      <c r="F7" s="144"/>
      <c r="G7" s="152"/>
      <c r="H7" s="143"/>
      <c r="I7" s="144"/>
      <c r="J7" s="144"/>
      <c r="K7" s="144"/>
      <c r="L7" s="145"/>
      <c r="M7" s="153"/>
      <c r="N7" s="154"/>
      <c r="O7" s="154"/>
      <c r="P7" s="154"/>
      <c r="Q7" s="155"/>
      <c r="R7" s="156"/>
      <c r="S7" s="154"/>
      <c r="T7" s="154"/>
      <c r="U7" s="154"/>
      <c r="V7" s="157"/>
      <c r="W7" s="150"/>
    </row>
    <row r="8" spans="1:26" ht="17.25" customHeight="1" x14ac:dyDescent="0.25">
      <c r="A8" s="141"/>
      <c r="B8" s="142"/>
      <c r="C8" s="151" t="s">
        <v>36</v>
      </c>
      <c r="D8" s="144"/>
      <c r="E8" s="144"/>
      <c r="F8" s="144">
        <v>2</v>
      </c>
      <c r="G8" s="152">
        <v>2</v>
      </c>
      <c r="H8" s="143"/>
      <c r="I8" s="144"/>
      <c r="J8" s="144"/>
      <c r="K8" s="144"/>
      <c r="L8" s="145"/>
      <c r="M8" s="158"/>
      <c r="N8" s="154"/>
      <c r="O8" s="154"/>
      <c r="P8" s="154"/>
      <c r="Q8" s="155"/>
      <c r="R8" s="156"/>
      <c r="S8" s="154"/>
      <c r="T8" s="154"/>
      <c r="U8" s="154"/>
      <c r="V8" s="157"/>
      <c r="W8" s="150"/>
    </row>
    <row r="9" spans="1:26" ht="17.25" customHeight="1" x14ac:dyDescent="0.25">
      <c r="A9" s="141"/>
      <c r="B9" s="142"/>
      <c r="C9" s="151" t="s">
        <v>37</v>
      </c>
      <c r="D9" s="144">
        <v>2</v>
      </c>
      <c r="E9" s="144">
        <v>2</v>
      </c>
      <c r="F9" s="144"/>
      <c r="G9" s="152"/>
      <c r="H9" s="143"/>
      <c r="I9" s="144"/>
      <c r="J9" s="144"/>
      <c r="K9" s="144"/>
      <c r="L9" s="145"/>
      <c r="M9" s="158"/>
      <c r="N9" s="154"/>
      <c r="O9" s="154"/>
      <c r="P9" s="154"/>
      <c r="Q9" s="155"/>
      <c r="R9" s="159"/>
      <c r="S9" s="154"/>
      <c r="T9" s="154"/>
      <c r="U9" s="154"/>
      <c r="V9" s="157"/>
      <c r="W9" s="150"/>
    </row>
    <row r="10" spans="1:26" ht="17.25" customHeight="1" x14ac:dyDescent="0.25">
      <c r="A10" s="141"/>
      <c r="B10" s="142"/>
      <c r="C10" s="160" t="s">
        <v>50</v>
      </c>
      <c r="D10" s="144">
        <v>2</v>
      </c>
      <c r="E10" s="144">
        <v>2</v>
      </c>
      <c r="F10" s="144"/>
      <c r="G10" s="144"/>
      <c r="H10" s="143"/>
      <c r="I10" s="144"/>
      <c r="J10" s="144"/>
      <c r="K10" s="144"/>
      <c r="L10" s="145"/>
      <c r="M10" s="158"/>
      <c r="N10" s="154"/>
      <c r="O10" s="154"/>
      <c r="P10" s="154"/>
      <c r="Q10" s="155"/>
      <c r="R10" s="156"/>
      <c r="S10" s="154"/>
      <c r="T10" s="154"/>
      <c r="U10" s="154"/>
      <c r="V10" s="157"/>
      <c r="W10" s="150"/>
    </row>
    <row r="11" spans="1:26" ht="17.25" customHeight="1" x14ac:dyDescent="0.25">
      <c r="A11" s="141"/>
      <c r="B11" s="142"/>
      <c r="C11" s="160" t="s">
        <v>51</v>
      </c>
      <c r="D11" s="144"/>
      <c r="E11" s="144"/>
      <c r="F11" s="144">
        <v>2</v>
      </c>
      <c r="G11" s="152">
        <v>2</v>
      </c>
      <c r="H11" s="143"/>
      <c r="I11" s="144"/>
      <c r="J11" s="144"/>
      <c r="K11" s="144"/>
      <c r="L11" s="145"/>
      <c r="M11" s="158"/>
      <c r="N11" s="154"/>
      <c r="O11" s="155"/>
      <c r="P11" s="154"/>
      <c r="Q11" s="155"/>
      <c r="R11" s="156"/>
      <c r="S11" s="154"/>
      <c r="T11" s="154"/>
      <c r="U11" s="154"/>
      <c r="V11" s="157"/>
      <c r="W11" s="150"/>
    </row>
    <row r="12" spans="1:26" ht="17.25" customHeight="1" x14ac:dyDescent="0.25">
      <c r="A12" s="141"/>
      <c r="B12" s="142"/>
      <c r="C12" s="160" t="s">
        <v>44</v>
      </c>
      <c r="D12" s="144">
        <v>1</v>
      </c>
      <c r="E12" s="144">
        <v>1</v>
      </c>
      <c r="F12" s="144"/>
      <c r="G12" s="152"/>
      <c r="H12" s="161"/>
      <c r="I12" s="162"/>
      <c r="J12" s="162"/>
      <c r="K12" s="162"/>
      <c r="L12" s="163"/>
      <c r="M12" s="158"/>
      <c r="N12" s="154"/>
      <c r="O12" s="155"/>
      <c r="P12" s="154"/>
      <c r="Q12" s="155"/>
      <c r="R12" s="156"/>
      <c r="S12" s="154"/>
      <c r="T12" s="154"/>
      <c r="U12" s="154"/>
      <c r="V12" s="157"/>
      <c r="W12" s="164">
        <v>18</v>
      </c>
    </row>
    <row r="13" spans="1:26" ht="17.25" customHeight="1" thickBot="1" x14ac:dyDescent="0.3">
      <c r="A13" s="165"/>
      <c r="B13" s="166"/>
      <c r="C13" s="167" t="s">
        <v>45</v>
      </c>
      <c r="D13" s="168"/>
      <c r="E13" s="168"/>
      <c r="F13" s="168">
        <v>1</v>
      </c>
      <c r="G13" s="169">
        <v>1</v>
      </c>
      <c r="H13" s="170"/>
      <c r="I13" s="168"/>
      <c r="J13" s="168"/>
      <c r="K13" s="168"/>
      <c r="L13" s="171"/>
      <c r="M13" s="172"/>
      <c r="N13" s="173"/>
      <c r="O13" s="174"/>
      <c r="P13" s="173"/>
      <c r="Q13" s="174"/>
      <c r="R13" s="175"/>
      <c r="S13" s="173"/>
      <c r="T13" s="173"/>
      <c r="U13" s="173"/>
      <c r="V13" s="176"/>
      <c r="W13" s="177" t="s">
        <v>78</v>
      </c>
    </row>
    <row r="14" spans="1:26" ht="18.75" customHeight="1" x14ac:dyDescent="0.25">
      <c r="A14" s="132" t="s">
        <v>49</v>
      </c>
      <c r="B14" s="133" t="s">
        <v>61</v>
      </c>
      <c r="C14" s="178" t="s">
        <v>46</v>
      </c>
      <c r="D14" s="31">
        <v>0</v>
      </c>
      <c r="E14" s="31">
        <v>0</v>
      </c>
      <c r="F14" s="31"/>
      <c r="G14" s="32"/>
      <c r="H14" s="134"/>
      <c r="I14" s="31"/>
      <c r="J14" s="31"/>
      <c r="K14" s="31"/>
      <c r="L14" s="32"/>
      <c r="M14" s="138"/>
      <c r="N14" s="136"/>
      <c r="O14" s="137"/>
      <c r="P14" s="136"/>
      <c r="Q14" s="179"/>
      <c r="R14" s="138"/>
      <c r="S14" s="136"/>
      <c r="T14" s="136"/>
      <c r="U14" s="136"/>
      <c r="V14" s="139"/>
      <c r="W14" s="140"/>
    </row>
    <row r="15" spans="1:26" ht="18.75" customHeight="1" x14ac:dyDescent="0.25">
      <c r="A15" s="141"/>
      <c r="B15" s="142"/>
      <c r="C15" s="160" t="s">
        <v>47</v>
      </c>
      <c r="D15" s="144"/>
      <c r="E15" s="144"/>
      <c r="F15" s="144">
        <v>0</v>
      </c>
      <c r="G15" s="152">
        <v>0</v>
      </c>
      <c r="H15" s="143"/>
      <c r="I15" s="144"/>
      <c r="J15" s="144"/>
      <c r="K15" s="144"/>
      <c r="L15" s="152"/>
      <c r="M15" s="156"/>
      <c r="N15" s="154"/>
      <c r="O15" s="155"/>
      <c r="P15" s="154"/>
      <c r="Q15" s="180"/>
      <c r="R15" s="156"/>
      <c r="S15" s="154"/>
      <c r="T15" s="154"/>
      <c r="U15" s="154"/>
      <c r="V15" s="157"/>
      <c r="W15" s="61">
        <v>0</v>
      </c>
    </row>
    <row r="16" spans="1:26" ht="18.75" customHeight="1" thickBot="1" x14ac:dyDescent="0.3">
      <c r="A16" s="165"/>
      <c r="B16" s="166"/>
      <c r="C16" s="181" t="s">
        <v>74</v>
      </c>
      <c r="D16" s="182">
        <f>SUM(D5:D15)</f>
        <v>9</v>
      </c>
      <c r="E16" s="182">
        <f>SUM(E5:E15)</f>
        <v>9</v>
      </c>
      <c r="F16" s="182">
        <f>SUM(F5:F15)</f>
        <v>7</v>
      </c>
      <c r="G16" s="182">
        <f>SUM(G5:G15)</f>
        <v>7</v>
      </c>
      <c r="H16" s="183" t="s">
        <v>73</v>
      </c>
      <c r="I16" s="182">
        <f>SUM(I5:I15)</f>
        <v>0</v>
      </c>
      <c r="J16" s="182">
        <f>SUM(J5:J15)</f>
        <v>0</v>
      </c>
      <c r="K16" s="182">
        <f>SUM(K5:K15)</f>
        <v>0</v>
      </c>
      <c r="L16" s="184">
        <f>SUM(L5:L15)</f>
        <v>0</v>
      </c>
      <c r="M16" s="185" t="s">
        <v>75</v>
      </c>
      <c r="N16" s="182">
        <f>SUM(N5:N15)</f>
        <v>1</v>
      </c>
      <c r="O16" s="182">
        <f>SUM(O5:O15)</f>
        <v>1</v>
      </c>
      <c r="P16" s="182">
        <f>SUM(P5:P15)</f>
        <v>1</v>
      </c>
      <c r="Q16" s="186">
        <f>SUM(Q5:Q15)</f>
        <v>1</v>
      </c>
      <c r="R16" s="185" t="s">
        <v>73</v>
      </c>
      <c r="S16" s="182">
        <f>SUM(S10:S15)</f>
        <v>0</v>
      </c>
      <c r="T16" s="182">
        <f>SUM(T10:T15)</f>
        <v>0</v>
      </c>
      <c r="U16" s="182">
        <f>SUM(U10:U15)</f>
        <v>0</v>
      </c>
      <c r="V16" s="186">
        <f>SUM(V10:V15)</f>
        <v>0</v>
      </c>
      <c r="W16" s="177" t="s">
        <v>79</v>
      </c>
    </row>
    <row r="17" spans="1:32" ht="17.25" customHeight="1" x14ac:dyDescent="0.25">
      <c r="A17" s="187" t="s">
        <v>68</v>
      </c>
      <c r="B17" s="188" t="s">
        <v>14</v>
      </c>
      <c r="C17" s="189" t="s">
        <v>62</v>
      </c>
      <c r="D17" s="146">
        <v>1</v>
      </c>
      <c r="E17" s="146">
        <v>2</v>
      </c>
      <c r="F17" s="146"/>
      <c r="G17" s="146"/>
      <c r="H17" s="134" t="s">
        <v>43</v>
      </c>
      <c r="I17" s="31">
        <v>2</v>
      </c>
      <c r="J17" s="31">
        <v>2</v>
      </c>
      <c r="K17" s="31"/>
      <c r="L17" s="135"/>
      <c r="M17" s="191"/>
      <c r="N17" s="190"/>
      <c r="O17" s="190"/>
      <c r="P17" s="190"/>
      <c r="Q17" s="192"/>
      <c r="R17" s="148"/>
      <c r="S17" s="193"/>
      <c r="T17" s="193"/>
      <c r="U17" s="193"/>
      <c r="V17" s="194"/>
      <c r="W17" s="195"/>
    </row>
    <row r="18" spans="1:32" ht="17.25" customHeight="1" x14ac:dyDescent="0.25">
      <c r="A18" s="187"/>
      <c r="B18" s="188"/>
      <c r="C18" s="196" t="s">
        <v>63</v>
      </c>
      <c r="D18" s="154"/>
      <c r="E18" s="154"/>
      <c r="F18" s="154">
        <v>1</v>
      </c>
      <c r="G18" s="180">
        <v>2</v>
      </c>
      <c r="H18" s="143" t="s">
        <v>38</v>
      </c>
      <c r="I18" s="144"/>
      <c r="J18" s="144"/>
      <c r="K18" s="144">
        <v>2</v>
      </c>
      <c r="L18" s="145">
        <v>2</v>
      </c>
      <c r="M18" s="191"/>
      <c r="N18" s="190"/>
      <c r="O18" s="190"/>
      <c r="P18" s="190"/>
      <c r="Q18" s="192"/>
      <c r="R18" s="148"/>
      <c r="S18" s="193"/>
      <c r="T18" s="193"/>
      <c r="U18" s="193"/>
      <c r="V18" s="194"/>
      <c r="W18" s="195"/>
    </row>
    <row r="19" spans="1:32" ht="17.25" customHeight="1" x14ac:dyDescent="0.25">
      <c r="A19" s="187"/>
      <c r="B19" s="188"/>
      <c r="C19" s="196"/>
      <c r="D19" s="282"/>
      <c r="E19" s="282"/>
      <c r="F19" s="282"/>
      <c r="G19" s="283"/>
      <c r="H19" s="143" t="s">
        <v>39</v>
      </c>
      <c r="I19" s="144">
        <v>2</v>
      </c>
      <c r="J19" s="144">
        <v>2</v>
      </c>
      <c r="K19" s="144"/>
      <c r="L19" s="145"/>
      <c r="M19" s="191"/>
      <c r="N19" s="190"/>
      <c r="O19" s="190"/>
      <c r="P19" s="190"/>
      <c r="Q19" s="192"/>
      <c r="R19" s="148"/>
      <c r="S19" s="193"/>
      <c r="T19" s="193"/>
      <c r="U19" s="193"/>
      <c r="V19" s="194"/>
      <c r="W19" s="195"/>
    </row>
    <row r="20" spans="1:32" ht="17.25" customHeight="1" x14ac:dyDescent="0.25">
      <c r="A20" s="187"/>
      <c r="B20" s="188"/>
      <c r="C20" s="196"/>
      <c r="D20" s="197"/>
      <c r="E20" s="197"/>
      <c r="F20" s="197"/>
      <c r="G20" s="198"/>
      <c r="H20" s="143" t="s">
        <v>40</v>
      </c>
      <c r="I20" s="144"/>
      <c r="J20" s="144"/>
      <c r="K20" s="144">
        <v>2</v>
      </c>
      <c r="L20" s="145">
        <v>2</v>
      </c>
      <c r="M20" s="191"/>
      <c r="N20" s="190"/>
      <c r="O20" s="190"/>
      <c r="P20" s="190"/>
      <c r="Q20" s="192"/>
      <c r="R20" s="148"/>
      <c r="S20" s="193"/>
      <c r="T20" s="193"/>
      <c r="U20" s="193"/>
      <c r="V20" s="194"/>
      <c r="W20" s="195"/>
      <c r="AF20" s="9" t="s">
        <v>82</v>
      </c>
    </row>
    <row r="21" spans="1:32" ht="17.25" customHeight="1" x14ac:dyDescent="0.25">
      <c r="A21" s="187"/>
      <c r="B21" s="188"/>
      <c r="C21" s="196"/>
      <c r="D21" s="197"/>
      <c r="E21" s="197"/>
      <c r="F21" s="197"/>
      <c r="G21" s="198"/>
      <c r="H21" s="143" t="s">
        <v>41</v>
      </c>
      <c r="I21" s="144">
        <v>2</v>
      </c>
      <c r="J21" s="144">
        <v>2</v>
      </c>
      <c r="K21" s="144"/>
      <c r="L21" s="145"/>
      <c r="M21" s="191"/>
      <c r="N21" s="190"/>
      <c r="O21" s="190"/>
      <c r="P21" s="190"/>
      <c r="Q21" s="192"/>
      <c r="R21" s="148"/>
      <c r="S21" s="193"/>
      <c r="T21" s="193"/>
      <c r="U21" s="193"/>
      <c r="V21" s="194"/>
      <c r="W21" s="199"/>
    </row>
    <row r="22" spans="1:32" ht="17.25" customHeight="1" x14ac:dyDescent="0.25">
      <c r="A22" s="187"/>
      <c r="B22" s="188"/>
      <c r="C22" s="196"/>
      <c r="D22" s="197"/>
      <c r="E22" s="197"/>
      <c r="F22" s="197"/>
      <c r="G22" s="198"/>
      <c r="H22" s="143" t="s">
        <v>42</v>
      </c>
      <c r="I22" s="144"/>
      <c r="J22" s="144"/>
      <c r="K22" s="144">
        <v>2</v>
      </c>
      <c r="L22" s="145">
        <v>2</v>
      </c>
      <c r="M22" s="191"/>
      <c r="N22" s="190"/>
      <c r="O22" s="190"/>
      <c r="P22" s="190"/>
      <c r="Q22" s="192"/>
      <c r="R22" s="148"/>
      <c r="S22" s="193"/>
      <c r="T22" s="193"/>
      <c r="U22" s="193"/>
      <c r="V22" s="194"/>
      <c r="W22" s="195">
        <v>14</v>
      </c>
    </row>
    <row r="23" spans="1:32" ht="17.25" customHeight="1" thickBot="1" x14ac:dyDescent="0.3">
      <c r="A23" s="200"/>
      <c r="B23" s="201"/>
      <c r="C23" s="202" t="s">
        <v>72</v>
      </c>
      <c r="D23" s="62">
        <f>SUM(D17:D22)</f>
        <v>1</v>
      </c>
      <c r="E23" s="62">
        <f>SUM(E17:E22)</f>
        <v>2</v>
      </c>
      <c r="F23" s="62">
        <f>SUM(F17:F22)</f>
        <v>1</v>
      </c>
      <c r="G23" s="203">
        <f>SUM(G17:G22)</f>
        <v>2</v>
      </c>
      <c r="H23" s="202" t="s">
        <v>72</v>
      </c>
      <c r="I23" s="62">
        <v>6</v>
      </c>
      <c r="J23" s="62">
        <v>6</v>
      </c>
      <c r="K23" s="62">
        <v>6</v>
      </c>
      <c r="L23" s="203">
        <v>6</v>
      </c>
      <c r="M23" s="202" t="s">
        <v>72</v>
      </c>
      <c r="N23" s="62">
        <f>SUM(N17:N22)</f>
        <v>0</v>
      </c>
      <c r="O23" s="62">
        <f>SUM(O17:O22)</f>
        <v>0</v>
      </c>
      <c r="P23" s="62">
        <f>SUM(P20:P22)</f>
        <v>0</v>
      </c>
      <c r="Q23" s="62">
        <f>SUM(Q20:Q22)</f>
        <v>0</v>
      </c>
      <c r="R23" s="202" t="s">
        <v>72</v>
      </c>
      <c r="S23" s="62">
        <f>SUM(S17:S22)</f>
        <v>0</v>
      </c>
      <c r="T23" s="62">
        <f>SUM(T17:T22)</f>
        <v>0</v>
      </c>
      <c r="U23" s="62">
        <f>SUM(U17:U22)</f>
        <v>0</v>
      </c>
      <c r="V23" s="203">
        <f>SUM(V17:V22)</f>
        <v>0</v>
      </c>
      <c r="W23" s="177" t="s">
        <v>77</v>
      </c>
    </row>
    <row r="24" spans="1:32" ht="15" customHeight="1" x14ac:dyDescent="0.25">
      <c r="A24" s="125" t="s">
        <v>90</v>
      </c>
      <c r="B24" s="116" t="s">
        <v>31</v>
      </c>
      <c r="C24" s="37" t="s">
        <v>91</v>
      </c>
      <c r="D24" s="63"/>
      <c r="E24" s="63"/>
      <c r="F24" s="63">
        <v>2</v>
      </c>
      <c r="G24" s="39">
        <v>2</v>
      </c>
      <c r="H24" s="36" t="s">
        <v>92</v>
      </c>
      <c r="I24" s="63">
        <v>2</v>
      </c>
      <c r="J24" s="63">
        <v>2</v>
      </c>
      <c r="K24" s="63"/>
      <c r="L24" s="39"/>
      <c r="M24" s="36" t="s">
        <v>93</v>
      </c>
      <c r="N24" s="63">
        <v>2</v>
      </c>
      <c r="O24" s="63">
        <v>2</v>
      </c>
      <c r="P24" s="63"/>
      <c r="Q24" s="69"/>
      <c r="R24" s="36"/>
      <c r="S24" s="75"/>
      <c r="T24" s="75"/>
      <c r="U24" s="75"/>
      <c r="V24" s="76"/>
      <c r="W24" s="164"/>
    </row>
    <row r="25" spans="1:32" ht="15" customHeight="1" x14ac:dyDescent="0.25">
      <c r="A25" s="125"/>
      <c r="B25" s="116"/>
      <c r="C25" s="37" t="s">
        <v>94</v>
      </c>
      <c r="D25" s="63">
        <v>2</v>
      </c>
      <c r="E25" s="63">
        <v>2</v>
      </c>
      <c r="F25" s="63"/>
      <c r="G25" s="39"/>
      <c r="H25" s="204" t="s">
        <v>95</v>
      </c>
      <c r="I25" s="205"/>
      <c r="J25" s="205"/>
      <c r="K25" s="205">
        <v>2</v>
      </c>
      <c r="L25" s="206">
        <v>2</v>
      </c>
      <c r="M25" s="36" t="s">
        <v>96</v>
      </c>
      <c r="N25" s="63"/>
      <c r="O25" s="63"/>
      <c r="P25" s="63">
        <v>2</v>
      </c>
      <c r="Q25" s="69">
        <v>2</v>
      </c>
      <c r="R25" s="36"/>
      <c r="S25" s="75"/>
      <c r="T25" s="75"/>
      <c r="U25" s="75"/>
      <c r="V25" s="76"/>
      <c r="W25" s="164"/>
    </row>
    <row r="26" spans="1:32" ht="15" customHeight="1" x14ac:dyDescent="0.25">
      <c r="A26" s="125"/>
      <c r="B26" s="116"/>
      <c r="C26" s="47" t="s">
        <v>97</v>
      </c>
      <c r="D26" s="53"/>
      <c r="E26" s="53"/>
      <c r="F26" s="53">
        <v>2</v>
      </c>
      <c r="G26" s="50">
        <v>2</v>
      </c>
      <c r="H26" s="59" t="s">
        <v>98</v>
      </c>
      <c r="I26" s="53"/>
      <c r="J26" s="53"/>
      <c r="K26" s="53">
        <v>2</v>
      </c>
      <c r="L26" s="60">
        <v>2</v>
      </c>
      <c r="M26" s="51"/>
      <c r="N26" s="53"/>
      <c r="O26" s="53"/>
      <c r="P26" s="53"/>
      <c r="Q26" s="50"/>
      <c r="R26" s="51"/>
      <c r="S26" s="52"/>
      <c r="T26" s="52"/>
      <c r="U26" s="52"/>
      <c r="V26" s="58"/>
      <c r="W26" s="61">
        <f>D27+F27+I27+K27+N27+P27+S27+U27</f>
        <v>16</v>
      </c>
    </row>
    <row r="27" spans="1:32" ht="15" customHeight="1" thickBot="1" x14ac:dyDescent="0.3">
      <c r="A27" s="125"/>
      <c r="B27" s="116"/>
      <c r="C27" s="202" t="s">
        <v>99</v>
      </c>
      <c r="D27" s="62">
        <f>SUM(D24:D26)</f>
        <v>2</v>
      </c>
      <c r="E27" s="62">
        <f>SUM(E24:E26)</f>
        <v>2</v>
      </c>
      <c r="F27" s="62">
        <f>SUM(F24:F26)</f>
        <v>4</v>
      </c>
      <c r="G27" s="203">
        <f>SUM(G24:G26)</f>
        <v>4</v>
      </c>
      <c r="H27" s="202" t="s">
        <v>99</v>
      </c>
      <c r="I27" s="62">
        <f>SUM(I24:I26)</f>
        <v>2</v>
      </c>
      <c r="J27" s="62">
        <f>SUM(J24:J26)</f>
        <v>2</v>
      </c>
      <c r="K27" s="62">
        <f>SUM(K24:K26)</f>
        <v>4</v>
      </c>
      <c r="L27" s="62">
        <f>SUM(L24:L26)</f>
        <v>4</v>
      </c>
      <c r="M27" s="202" t="s">
        <v>99</v>
      </c>
      <c r="N27" s="62">
        <f>SUM(N24:N26)</f>
        <v>2</v>
      </c>
      <c r="O27" s="62">
        <f>SUM(O24:O26)</f>
        <v>2</v>
      </c>
      <c r="P27" s="62">
        <f>SUM(P24:P26)</f>
        <v>2</v>
      </c>
      <c r="Q27" s="62">
        <f>SUM(Q24:Q26)</f>
        <v>2</v>
      </c>
      <c r="R27" s="202" t="s">
        <v>99</v>
      </c>
      <c r="S27" s="207">
        <f>SUM(S24:S26)</f>
        <v>0</v>
      </c>
      <c r="T27" s="207">
        <f>SUM(T24:T26)</f>
        <v>0</v>
      </c>
      <c r="U27" s="207">
        <f>SUM(U24:U26)</f>
        <v>0</v>
      </c>
      <c r="V27" s="207">
        <f>SUM(V24:V26)</f>
        <v>0</v>
      </c>
      <c r="W27" s="177" t="s">
        <v>60</v>
      </c>
    </row>
    <row r="28" spans="1:32" ht="15" customHeight="1" x14ac:dyDescent="0.25">
      <c r="A28" s="208" t="s">
        <v>100</v>
      </c>
      <c r="B28" s="110" t="s">
        <v>0</v>
      </c>
      <c r="C28" s="37" t="s">
        <v>101</v>
      </c>
      <c r="D28" s="38">
        <v>2</v>
      </c>
      <c r="E28" s="38">
        <v>2</v>
      </c>
      <c r="F28" s="38"/>
      <c r="G28" s="39"/>
      <c r="H28" s="40" t="s">
        <v>102</v>
      </c>
      <c r="I28" s="38">
        <v>3</v>
      </c>
      <c r="J28" s="38">
        <v>3</v>
      </c>
      <c r="K28" s="38"/>
      <c r="L28" s="39"/>
      <c r="M28" s="41" t="s">
        <v>103</v>
      </c>
      <c r="N28" s="38">
        <v>3</v>
      </c>
      <c r="O28" s="38">
        <v>3</v>
      </c>
      <c r="P28" s="38"/>
      <c r="Q28" s="39"/>
      <c r="R28" s="36" t="s">
        <v>104</v>
      </c>
      <c r="S28" s="42">
        <v>3</v>
      </c>
      <c r="T28" s="42">
        <v>3</v>
      </c>
      <c r="U28" s="42"/>
      <c r="V28" s="43"/>
      <c r="W28" s="209"/>
    </row>
    <row r="29" spans="1:32" ht="15" customHeight="1" x14ac:dyDescent="0.25">
      <c r="A29" s="210"/>
      <c r="B29" s="116"/>
      <c r="C29" s="44" t="s">
        <v>105</v>
      </c>
      <c r="D29" s="45">
        <v>3</v>
      </c>
      <c r="E29" s="45">
        <v>3</v>
      </c>
      <c r="F29" s="45"/>
      <c r="G29" s="46"/>
      <c r="H29" s="47" t="s">
        <v>106</v>
      </c>
      <c r="I29" s="45">
        <v>3</v>
      </c>
      <c r="J29" s="45">
        <v>3</v>
      </c>
      <c r="K29" s="45"/>
      <c r="L29" s="46"/>
      <c r="M29" s="48"/>
      <c r="N29" s="49"/>
      <c r="O29" s="49"/>
      <c r="P29" s="49"/>
      <c r="Q29" s="50"/>
      <c r="R29" s="51"/>
      <c r="S29" s="52"/>
      <c r="T29" s="52"/>
      <c r="U29" s="53"/>
      <c r="V29" s="50"/>
      <c r="W29" s="211"/>
    </row>
    <row r="30" spans="1:32" ht="15" customHeight="1" x14ac:dyDescent="0.25">
      <c r="A30" s="210"/>
      <c r="B30" s="116"/>
      <c r="C30" s="47" t="s">
        <v>107</v>
      </c>
      <c r="D30" s="49"/>
      <c r="E30" s="49"/>
      <c r="F30" s="49">
        <v>3</v>
      </c>
      <c r="G30" s="50">
        <v>3</v>
      </c>
      <c r="H30" s="54" t="s">
        <v>108</v>
      </c>
      <c r="I30" s="49"/>
      <c r="J30" s="49"/>
      <c r="K30" s="49">
        <v>3</v>
      </c>
      <c r="L30" s="50">
        <v>3</v>
      </c>
      <c r="M30" s="55"/>
      <c r="N30" s="56"/>
      <c r="O30" s="56"/>
      <c r="P30" s="56"/>
      <c r="Q30" s="57"/>
      <c r="R30" s="51"/>
      <c r="S30" s="53"/>
      <c r="T30" s="53"/>
      <c r="U30" s="52"/>
      <c r="V30" s="58"/>
      <c r="W30" s="211"/>
    </row>
    <row r="31" spans="1:32" ht="15" customHeight="1" x14ac:dyDescent="0.25">
      <c r="A31" s="210"/>
      <c r="B31" s="116"/>
      <c r="C31" s="47" t="s">
        <v>109</v>
      </c>
      <c r="D31" s="53">
        <v>2</v>
      </c>
      <c r="E31" s="53">
        <v>2</v>
      </c>
      <c r="F31" s="53"/>
      <c r="G31" s="50"/>
      <c r="H31" s="59" t="s">
        <v>110</v>
      </c>
      <c r="I31" s="53"/>
      <c r="J31" s="53"/>
      <c r="K31" s="53">
        <v>3</v>
      </c>
      <c r="L31" s="60">
        <v>3</v>
      </c>
      <c r="M31" s="47"/>
      <c r="N31" s="53"/>
      <c r="O31" s="53"/>
      <c r="P31" s="53"/>
      <c r="Q31" s="60"/>
      <c r="R31" s="51"/>
      <c r="S31" s="53"/>
      <c r="T31" s="53"/>
      <c r="U31" s="52"/>
      <c r="V31" s="58"/>
      <c r="W31" s="61">
        <f>D32+F32+I32+K32+N32+P32+S32+U32</f>
        <v>28</v>
      </c>
    </row>
    <row r="32" spans="1:32" ht="15" customHeight="1" thickBot="1" x14ac:dyDescent="0.3">
      <c r="A32" s="210"/>
      <c r="B32" s="212"/>
      <c r="C32" s="202" t="s">
        <v>13</v>
      </c>
      <c r="D32" s="62">
        <f>SUM(D28:D31)</f>
        <v>7</v>
      </c>
      <c r="E32" s="62">
        <f>SUM(E28:E31)</f>
        <v>7</v>
      </c>
      <c r="F32" s="62">
        <f>SUM(F28:F31)</f>
        <v>3</v>
      </c>
      <c r="G32" s="203">
        <f>SUM(G28:G31)</f>
        <v>3</v>
      </c>
      <c r="H32" s="213" t="s">
        <v>13</v>
      </c>
      <c r="I32" s="62">
        <f>SUM(I28:I31)</f>
        <v>6</v>
      </c>
      <c r="J32" s="62">
        <f>SUM(J28:J31)</f>
        <v>6</v>
      </c>
      <c r="K32" s="62">
        <f>SUM(K28:K31)</f>
        <v>6</v>
      </c>
      <c r="L32" s="62">
        <f>SUM(L28:L31)</f>
        <v>6</v>
      </c>
      <c r="M32" s="202" t="s">
        <v>13</v>
      </c>
      <c r="N32" s="62">
        <f>SUM(N28:N31)</f>
        <v>3</v>
      </c>
      <c r="O32" s="62">
        <f>SUM(O28:O31)</f>
        <v>3</v>
      </c>
      <c r="P32" s="62">
        <f>SUM(P28:P31)</f>
        <v>0</v>
      </c>
      <c r="Q32" s="62">
        <f>SUM(Q28:Q31)</f>
        <v>0</v>
      </c>
      <c r="R32" s="202" t="s">
        <v>13</v>
      </c>
      <c r="S32" s="62">
        <f>SUM(S28:S31)</f>
        <v>3</v>
      </c>
      <c r="T32" s="62">
        <f>SUM(T28:T31)</f>
        <v>3</v>
      </c>
      <c r="U32" s="62">
        <f>SUM(U28:U31)</f>
        <v>0</v>
      </c>
      <c r="V32" s="203">
        <f>SUM(V28:V31)</f>
        <v>0</v>
      </c>
      <c r="W32" s="214" t="s">
        <v>60</v>
      </c>
    </row>
    <row r="33" spans="1:23" ht="15" customHeight="1" x14ac:dyDescent="0.25">
      <c r="A33" s="210"/>
      <c r="B33" s="215" t="s">
        <v>14</v>
      </c>
      <c r="C33" s="216"/>
      <c r="D33" s="42"/>
      <c r="E33" s="42"/>
      <c r="F33" s="42"/>
      <c r="G33" s="66"/>
      <c r="H33" s="36" t="s">
        <v>111</v>
      </c>
      <c r="I33" s="63">
        <v>2</v>
      </c>
      <c r="J33" s="63">
        <v>2</v>
      </c>
      <c r="K33" s="42"/>
      <c r="L33" s="43"/>
      <c r="M33" s="65"/>
      <c r="N33" s="42"/>
      <c r="O33" s="42"/>
      <c r="P33" s="42"/>
      <c r="Q33" s="43"/>
      <c r="R33" s="36" t="s">
        <v>112</v>
      </c>
      <c r="S33" s="63"/>
      <c r="T33" s="63"/>
      <c r="U33" s="63">
        <v>3</v>
      </c>
      <c r="V33" s="39">
        <v>3</v>
      </c>
      <c r="W33" s="217"/>
    </row>
    <row r="34" spans="1:23" ht="15" customHeight="1" x14ac:dyDescent="0.25">
      <c r="A34" s="210"/>
      <c r="B34" s="116"/>
      <c r="C34" s="51"/>
      <c r="D34" s="52"/>
      <c r="E34" s="52"/>
      <c r="F34" s="52"/>
      <c r="G34" s="218"/>
      <c r="H34" s="47"/>
      <c r="I34" s="53"/>
      <c r="J34" s="53"/>
      <c r="K34" s="53"/>
      <c r="L34" s="50"/>
      <c r="M34" s="59"/>
      <c r="N34" s="52"/>
      <c r="O34" s="52"/>
      <c r="P34" s="53"/>
      <c r="Q34" s="50"/>
      <c r="R34" s="51"/>
      <c r="S34" s="53"/>
      <c r="T34" s="53"/>
      <c r="U34" s="53"/>
      <c r="V34" s="50"/>
      <c r="W34" s="61">
        <f>D35+F35+I35+K35+N35+P35+S35+U35</f>
        <v>5</v>
      </c>
    </row>
    <row r="35" spans="1:23" ht="15" customHeight="1" thickBot="1" x14ac:dyDescent="0.3">
      <c r="A35" s="210"/>
      <c r="B35" s="116"/>
      <c r="C35" s="219" t="s">
        <v>15</v>
      </c>
      <c r="D35" s="220">
        <f>SUM(D33:D34)</f>
        <v>0</v>
      </c>
      <c r="E35" s="220">
        <f>SUM(E33:E34)</f>
        <v>0</v>
      </c>
      <c r="F35" s="220">
        <f>SUM(F33:F34)</f>
        <v>0</v>
      </c>
      <c r="G35" s="221">
        <f>SUM(G33:G34)</f>
        <v>0</v>
      </c>
      <c r="H35" s="219" t="s">
        <v>15</v>
      </c>
      <c r="I35" s="220">
        <f>SUM(I33:I34)</f>
        <v>2</v>
      </c>
      <c r="J35" s="220">
        <f>SUM(J33:J34)</f>
        <v>2</v>
      </c>
      <c r="K35" s="220">
        <f>SUM(K33:K34)</f>
        <v>0</v>
      </c>
      <c r="L35" s="222">
        <f>SUM(L33:L34)</f>
        <v>0</v>
      </c>
      <c r="M35" s="223" t="s">
        <v>15</v>
      </c>
      <c r="N35" s="220">
        <f>SUM(N33:N34)</f>
        <v>0</v>
      </c>
      <c r="O35" s="220">
        <f>SUM(O33:O34)</f>
        <v>0</v>
      </c>
      <c r="P35" s="220">
        <f>SUM(P33:P34)</f>
        <v>0</v>
      </c>
      <c r="Q35" s="220">
        <f>SUM(Q33:Q34)</f>
        <v>0</v>
      </c>
      <c r="R35" s="219" t="s">
        <v>15</v>
      </c>
      <c r="S35" s="220">
        <f>SUM(S33:S34)</f>
        <v>0</v>
      </c>
      <c r="T35" s="220">
        <f>SUM(T33:T34)</f>
        <v>0</v>
      </c>
      <c r="U35" s="220">
        <f>SUM(U33:U34)</f>
        <v>3</v>
      </c>
      <c r="V35" s="222">
        <f>SUM(V33:V34)</f>
        <v>3</v>
      </c>
      <c r="W35" s="224" t="s">
        <v>60</v>
      </c>
    </row>
    <row r="36" spans="1:23" ht="15" customHeight="1" thickBot="1" x14ac:dyDescent="0.3">
      <c r="A36" s="225"/>
      <c r="B36" s="226"/>
      <c r="C36" s="227" t="s">
        <v>16</v>
      </c>
      <c r="D36" s="228">
        <f>D32+D35</f>
        <v>7</v>
      </c>
      <c r="E36" s="228">
        <f>E32+E35</f>
        <v>7</v>
      </c>
      <c r="F36" s="228">
        <f>F32+F35</f>
        <v>3</v>
      </c>
      <c r="G36" s="229">
        <f>G32+G35</f>
        <v>3</v>
      </c>
      <c r="H36" s="227" t="s">
        <v>16</v>
      </c>
      <c r="I36" s="228">
        <f>I32+I35</f>
        <v>8</v>
      </c>
      <c r="J36" s="228">
        <f>J32+J35</f>
        <v>8</v>
      </c>
      <c r="K36" s="228">
        <f>K32+K35</f>
        <v>6</v>
      </c>
      <c r="L36" s="230">
        <f>L32+L35</f>
        <v>6</v>
      </c>
      <c r="M36" s="231" t="s">
        <v>16</v>
      </c>
      <c r="N36" s="228">
        <f>N32+N35</f>
        <v>3</v>
      </c>
      <c r="O36" s="228">
        <f>O32+O35</f>
        <v>3</v>
      </c>
      <c r="P36" s="228">
        <f>P32+P35</f>
        <v>0</v>
      </c>
      <c r="Q36" s="228">
        <f>Q32+Q35</f>
        <v>0</v>
      </c>
      <c r="R36" s="227" t="s">
        <v>16</v>
      </c>
      <c r="S36" s="228">
        <f>S32+S35</f>
        <v>3</v>
      </c>
      <c r="T36" s="228">
        <f>T32+T35</f>
        <v>3</v>
      </c>
      <c r="U36" s="228">
        <f>U32+U35</f>
        <v>3</v>
      </c>
      <c r="V36" s="230">
        <f>V32+V35</f>
        <v>3</v>
      </c>
      <c r="W36" s="224">
        <f>D36+F36+I36+K36+N36+P36+S36+U36</f>
        <v>33</v>
      </c>
    </row>
    <row r="37" spans="1:23" ht="15" customHeight="1" x14ac:dyDescent="0.25">
      <c r="A37" s="208" t="s">
        <v>113</v>
      </c>
      <c r="B37" s="110" t="s">
        <v>0</v>
      </c>
      <c r="C37" s="64" t="s">
        <v>114</v>
      </c>
      <c r="D37" s="42"/>
      <c r="E37" s="42"/>
      <c r="F37" s="42">
        <v>3</v>
      </c>
      <c r="G37" s="43">
        <v>3</v>
      </c>
      <c r="H37" s="65" t="s">
        <v>115</v>
      </c>
      <c r="I37" s="42"/>
      <c r="J37" s="42"/>
      <c r="K37" s="42">
        <v>3</v>
      </c>
      <c r="L37" s="66">
        <v>3</v>
      </c>
      <c r="M37" s="64" t="s">
        <v>116</v>
      </c>
      <c r="N37" s="42">
        <v>3</v>
      </c>
      <c r="O37" s="42">
        <v>3</v>
      </c>
      <c r="P37" s="42"/>
      <c r="Q37" s="66"/>
      <c r="R37" s="64"/>
      <c r="S37" s="42"/>
      <c r="T37" s="42"/>
      <c r="U37" s="42"/>
      <c r="V37" s="43"/>
      <c r="W37" s="209"/>
    </row>
    <row r="38" spans="1:23" ht="15" customHeight="1" x14ac:dyDescent="0.25">
      <c r="A38" s="210"/>
      <c r="B38" s="116"/>
      <c r="C38" s="37" t="s">
        <v>117</v>
      </c>
      <c r="D38" s="63"/>
      <c r="E38" s="63"/>
      <c r="F38" s="63">
        <v>2</v>
      </c>
      <c r="G38" s="50">
        <v>2</v>
      </c>
      <c r="H38" s="67"/>
      <c r="I38" s="63"/>
      <c r="J38" s="63"/>
      <c r="K38" s="63"/>
      <c r="L38" s="50"/>
      <c r="M38" s="59" t="s">
        <v>118</v>
      </c>
      <c r="N38" s="63"/>
      <c r="O38" s="63"/>
      <c r="P38" s="63">
        <v>3</v>
      </c>
      <c r="Q38" s="63">
        <v>3</v>
      </c>
      <c r="R38" s="36"/>
      <c r="S38" s="63"/>
      <c r="T38" s="63"/>
      <c r="U38" s="63"/>
      <c r="V38" s="39"/>
      <c r="W38" s="211">
        <v>14</v>
      </c>
    </row>
    <row r="39" spans="1:23" ht="15" customHeight="1" thickBot="1" x14ac:dyDescent="0.3">
      <c r="A39" s="210"/>
      <c r="B39" s="212"/>
      <c r="C39" s="202" t="s">
        <v>13</v>
      </c>
      <c r="D39" s="62">
        <f>SUM(D37:D38)</f>
        <v>0</v>
      </c>
      <c r="E39" s="62">
        <f>SUM(E37:E38)</f>
        <v>0</v>
      </c>
      <c r="F39" s="62">
        <f>SUM(F37:F38)</f>
        <v>5</v>
      </c>
      <c r="G39" s="203">
        <f>SUM(G37:G38)</f>
        <v>5</v>
      </c>
      <c r="H39" s="213" t="s">
        <v>13</v>
      </c>
      <c r="I39" s="62">
        <f>SUM(I37:I38)</f>
        <v>0</v>
      </c>
      <c r="J39" s="62">
        <f>SUM(J37:J38)</f>
        <v>0</v>
      </c>
      <c r="K39" s="62">
        <f>SUM(K37:K38)</f>
        <v>3</v>
      </c>
      <c r="L39" s="62">
        <f>SUM(L37:L38)</f>
        <v>3</v>
      </c>
      <c r="M39" s="202" t="s">
        <v>13</v>
      </c>
      <c r="N39" s="62">
        <f>SUM(N37:N38)</f>
        <v>3</v>
      </c>
      <c r="O39" s="62">
        <f>SUM(O37:O38)</f>
        <v>3</v>
      </c>
      <c r="P39" s="62">
        <f>SUM(P37:P38)</f>
        <v>3</v>
      </c>
      <c r="Q39" s="62">
        <f>SUM(Q37:Q38)</f>
        <v>3</v>
      </c>
      <c r="R39" s="202" t="s">
        <v>13</v>
      </c>
      <c r="S39" s="62">
        <f>SUM(S37:S38)</f>
        <v>0</v>
      </c>
      <c r="T39" s="62">
        <f>SUM(T37:T38)</f>
        <v>0</v>
      </c>
      <c r="U39" s="62">
        <f>SUM(U37:U38)</f>
        <v>0</v>
      </c>
      <c r="V39" s="203">
        <f>SUM(V37:V38)</f>
        <v>0</v>
      </c>
      <c r="W39" s="214" t="s">
        <v>60</v>
      </c>
    </row>
    <row r="40" spans="1:23" ht="15" customHeight="1" x14ac:dyDescent="0.25">
      <c r="A40" s="210"/>
      <c r="B40" s="215" t="s">
        <v>14</v>
      </c>
      <c r="C40" s="216"/>
      <c r="D40" s="42"/>
      <c r="E40" s="42"/>
      <c r="F40" s="42"/>
      <c r="G40" s="66"/>
      <c r="H40" s="64"/>
      <c r="I40" s="42"/>
      <c r="J40" s="42"/>
      <c r="K40" s="42"/>
      <c r="L40" s="43"/>
      <c r="M40" s="59" t="s">
        <v>119</v>
      </c>
      <c r="N40" s="68"/>
      <c r="O40" s="68"/>
      <c r="P40" s="63">
        <v>3</v>
      </c>
      <c r="Q40" s="63">
        <v>3</v>
      </c>
      <c r="R40" s="36" t="s">
        <v>120</v>
      </c>
      <c r="S40" s="63">
        <v>2</v>
      </c>
      <c r="T40" s="63">
        <v>2</v>
      </c>
      <c r="U40" s="42"/>
      <c r="V40" s="43"/>
      <c r="W40" s="217"/>
    </row>
    <row r="41" spans="1:23" ht="15" customHeight="1" x14ac:dyDescent="0.25">
      <c r="A41" s="210"/>
      <c r="B41" s="116"/>
      <c r="C41" s="51"/>
      <c r="D41" s="52"/>
      <c r="E41" s="52"/>
      <c r="F41" s="53"/>
      <c r="G41" s="60"/>
      <c r="H41" s="51"/>
      <c r="I41" s="53"/>
      <c r="J41" s="53"/>
      <c r="K41" s="53"/>
      <c r="L41" s="50"/>
      <c r="M41" s="59" t="s">
        <v>121</v>
      </c>
      <c r="N41" s="63">
        <v>2</v>
      </c>
      <c r="O41" s="63">
        <v>2</v>
      </c>
      <c r="P41" s="63"/>
      <c r="Q41" s="63"/>
      <c r="R41" s="36" t="s">
        <v>122</v>
      </c>
      <c r="S41" s="63"/>
      <c r="T41" s="63"/>
      <c r="U41" s="63">
        <v>3</v>
      </c>
      <c r="V41" s="39">
        <v>3</v>
      </c>
      <c r="W41" s="164">
        <v>10</v>
      </c>
    </row>
    <row r="42" spans="1:23" ht="15" customHeight="1" thickBot="1" x14ac:dyDescent="0.3">
      <c r="A42" s="210"/>
      <c r="B42" s="116"/>
      <c r="C42" s="219" t="s">
        <v>15</v>
      </c>
      <c r="D42" s="220">
        <f>SUM(D40:D41)</f>
        <v>0</v>
      </c>
      <c r="E42" s="220">
        <f>SUM(E40:E41)</f>
        <v>0</v>
      </c>
      <c r="F42" s="220">
        <f>SUM(F40:F41)</f>
        <v>0</v>
      </c>
      <c r="G42" s="221">
        <f>SUM(G40:G41)</f>
        <v>0</v>
      </c>
      <c r="H42" s="219" t="s">
        <v>15</v>
      </c>
      <c r="I42" s="220">
        <f>SUM(I40:I41)</f>
        <v>0</v>
      </c>
      <c r="J42" s="220">
        <f>SUM(J40:J41)</f>
        <v>0</v>
      </c>
      <c r="K42" s="220">
        <f>SUM(K40:K41)</f>
        <v>0</v>
      </c>
      <c r="L42" s="222">
        <f>SUM(L40:L41)</f>
        <v>0</v>
      </c>
      <c r="M42" s="223" t="s">
        <v>15</v>
      </c>
      <c r="N42" s="220">
        <f>SUM(N40:N41)</f>
        <v>2</v>
      </c>
      <c r="O42" s="220">
        <f>SUM(O40:O41)</f>
        <v>2</v>
      </c>
      <c r="P42" s="220">
        <f>SUM(P40:P41)</f>
        <v>3</v>
      </c>
      <c r="Q42" s="220">
        <f>SUM(Q40:Q41)</f>
        <v>3</v>
      </c>
      <c r="R42" s="219" t="s">
        <v>15</v>
      </c>
      <c r="S42" s="220">
        <f>SUM(S40:S41)</f>
        <v>2</v>
      </c>
      <c r="T42" s="220">
        <f>SUM(T40:T41)</f>
        <v>2</v>
      </c>
      <c r="U42" s="220">
        <f>SUM(U40:U41)</f>
        <v>3</v>
      </c>
      <c r="V42" s="222">
        <f>SUM(V40:V41)</f>
        <v>3</v>
      </c>
      <c r="W42" s="224" t="s">
        <v>60</v>
      </c>
    </row>
    <row r="43" spans="1:23" ht="15" customHeight="1" thickBot="1" x14ac:dyDescent="0.3">
      <c r="A43" s="225"/>
      <c r="B43" s="226"/>
      <c r="C43" s="227" t="s">
        <v>16</v>
      </c>
      <c r="D43" s="228">
        <f>D39+D42</f>
        <v>0</v>
      </c>
      <c r="E43" s="228">
        <f>E39+E42</f>
        <v>0</v>
      </c>
      <c r="F43" s="228">
        <f>F39+F42</f>
        <v>5</v>
      </c>
      <c r="G43" s="229">
        <f>G39+G42</f>
        <v>5</v>
      </c>
      <c r="H43" s="227" t="s">
        <v>16</v>
      </c>
      <c r="I43" s="228">
        <f>I39+I42</f>
        <v>0</v>
      </c>
      <c r="J43" s="228">
        <f>J39+J42</f>
        <v>0</v>
      </c>
      <c r="K43" s="228">
        <f>K39+K42</f>
        <v>3</v>
      </c>
      <c r="L43" s="230">
        <f>L39+L42</f>
        <v>3</v>
      </c>
      <c r="M43" s="231" t="s">
        <v>16</v>
      </c>
      <c r="N43" s="228">
        <f>N39+N42</f>
        <v>5</v>
      </c>
      <c r="O43" s="228">
        <f>O39+O42</f>
        <v>5</v>
      </c>
      <c r="P43" s="228">
        <f>P39+P42</f>
        <v>6</v>
      </c>
      <c r="Q43" s="228">
        <f>Q39+Q42</f>
        <v>6</v>
      </c>
      <c r="R43" s="227" t="s">
        <v>16</v>
      </c>
      <c r="S43" s="228">
        <f>S39+S42</f>
        <v>2</v>
      </c>
      <c r="T43" s="228">
        <f>T39+T42</f>
        <v>2</v>
      </c>
      <c r="U43" s="228">
        <f>U39+U42</f>
        <v>3</v>
      </c>
      <c r="V43" s="230">
        <f>V39+V42</f>
        <v>3</v>
      </c>
      <c r="W43" s="224">
        <f>D43+F43+I43+K43+N43+P43+S43+U43</f>
        <v>24</v>
      </c>
    </row>
    <row r="44" spans="1:23" ht="15" customHeight="1" x14ac:dyDescent="0.25">
      <c r="A44" s="208" t="s">
        <v>123</v>
      </c>
      <c r="B44" s="110" t="s">
        <v>0</v>
      </c>
      <c r="C44" s="37" t="s">
        <v>124</v>
      </c>
      <c r="D44" s="63">
        <v>3</v>
      </c>
      <c r="E44" s="63">
        <v>3</v>
      </c>
      <c r="F44" s="63"/>
      <c r="G44" s="69"/>
      <c r="H44" s="37" t="s">
        <v>125</v>
      </c>
      <c r="I44" s="63">
        <v>3</v>
      </c>
      <c r="J44" s="63">
        <v>3</v>
      </c>
      <c r="K44" s="63"/>
      <c r="L44" s="39"/>
      <c r="M44" s="64" t="s">
        <v>126</v>
      </c>
      <c r="N44" s="53">
        <v>3</v>
      </c>
      <c r="O44" s="53">
        <v>3</v>
      </c>
      <c r="P44" s="53"/>
      <c r="Q44" s="60"/>
      <c r="R44" s="51" t="s">
        <v>127</v>
      </c>
      <c r="S44" s="53"/>
      <c r="T44" s="53"/>
      <c r="U44" s="42">
        <v>3</v>
      </c>
      <c r="V44" s="43">
        <v>3</v>
      </c>
      <c r="W44" s="209"/>
    </row>
    <row r="45" spans="1:23" ht="15" customHeight="1" x14ac:dyDescent="0.25">
      <c r="A45" s="210"/>
      <c r="B45" s="116"/>
      <c r="C45" s="70"/>
      <c r="D45" s="71"/>
      <c r="E45" s="71"/>
      <c r="F45" s="71"/>
      <c r="G45" s="72"/>
      <c r="H45" s="55"/>
      <c r="I45" s="53"/>
      <c r="J45" s="53"/>
      <c r="K45" s="68"/>
      <c r="L45" s="57"/>
      <c r="M45" s="51" t="s">
        <v>128</v>
      </c>
      <c r="N45" s="53"/>
      <c r="O45" s="53"/>
      <c r="P45" s="53">
        <v>3</v>
      </c>
      <c r="Q45" s="60">
        <v>3</v>
      </c>
      <c r="R45" s="51"/>
      <c r="S45" s="53"/>
      <c r="T45" s="53"/>
      <c r="U45" s="53"/>
      <c r="V45" s="50"/>
      <c r="W45" s="211">
        <v>15</v>
      </c>
    </row>
    <row r="46" spans="1:23" ht="15" customHeight="1" thickBot="1" x14ac:dyDescent="0.3">
      <c r="A46" s="210"/>
      <c r="B46" s="212"/>
      <c r="C46" s="202" t="s">
        <v>13</v>
      </c>
      <c r="D46" s="62">
        <f>SUM(D44:D45)</f>
        <v>3</v>
      </c>
      <c r="E46" s="62">
        <f>SUM(E44:E45)</f>
        <v>3</v>
      </c>
      <c r="F46" s="62">
        <f>SUM(F44:F45)</f>
        <v>0</v>
      </c>
      <c r="G46" s="203">
        <f>SUM(G44:G45)</f>
        <v>0</v>
      </c>
      <c r="H46" s="213" t="s">
        <v>13</v>
      </c>
      <c r="I46" s="62">
        <f>SUM(I44:I45)</f>
        <v>3</v>
      </c>
      <c r="J46" s="62">
        <f>SUM(J44:J45)</f>
        <v>3</v>
      </c>
      <c r="K46" s="62">
        <f>SUM(K44:K45)</f>
        <v>0</v>
      </c>
      <c r="L46" s="62">
        <f>SUM(L44:L45)</f>
        <v>0</v>
      </c>
      <c r="M46" s="202" t="s">
        <v>13</v>
      </c>
      <c r="N46" s="62">
        <f>SUM(N44:N45)</f>
        <v>3</v>
      </c>
      <c r="O46" s="62">
        <f>SUM(O44:O45)</f>
        <v>3</v>
      </c>
      <c r="P46" s="62">
        <f>SUM(P44:P45)</f>
        <v>3</v>
      </c>
      <c r="Q46" s="62">
        <f>SUM(Q44:Q45)</f>
        <v>3</v>
      </c>
      <c r="R46" s="202" t="s">
        <v>13</v>
      </c>
      <c r="S46" s="62">
        <f>SUM(S44:S45)</f>
        <v>0</v>
      </c>
      <c r="T46" s="62">
        <f>SUM(T44:T45)</f>
        <v>0</v>
      </c>
      <c r="U46" s="62">
        <f>SUM(U44:U45)</f>
        <v>3</v>
      </c>
      <c r="V46" s="203">
        <f>SUM(V44:V45)</f>
        <v>3</v>
      </c>
      <c r="W46" s="214" t="s">
        <v>60</v>
      </c>
    </row>
    <row r="47" spans="1:23" ht="15" customHeight="1" x14ac:dyDescent="0.25">
      <c r="A47" s="210"/>
      <c r="B47" s="215" t="s">
        <v>14</v>
      </c>
      <c r="C47" s="216"/>
      <c r="D47" s="42"/>
      <c r="E47" s="42"/>
      <c r="F47" s="42"/>
      <c r="G47" s="66"/>
      <c r="H47" s="64"/>
      <c r="I47" s="42"/>
      <c r="J47" s="42"/>
      <c r="K47" s="42"/>
      <c r="L47" s="43"/>
      <c r="M47" s="64" t="s">
        <v>129</v>
      </c>
      <c r="N47" s="42">
        <v>2</v>
      </c>
      <c r="O47" s="42">
        <v>2</v>
      </c>
      <c r="P47" s="42"/>
      <c r="Q47" s="66"/>
      <c r="R47" s="64" t="s">
        <v>130</v>
      </c>
      <c r="S47" s="42">
        <v>3</v>
      </c>
      <c r="T47" s="42">
        <v>3</v>
      </c>
      <c r="U47" s="73"/>
      <c r="V47" s="74"/>
      <c r="W47" s="217"/>
    </row>
    <row r="48" spans="1:23" ht="15" customHeight="1" x14ac:dyDescent="0.25">
      <c r="A48" s="210"/>
      <c r="B48" s="116"/>
      <c r="C48" s="51"/>
      <c r="D48" s="52"/>
      <c r="E48" s="52"/>
      <c r="F48" s="53"/>
      <c r="G48" s="60"/>
      <c r="H48" s="51"/>
      <c r="I48" s="53"/>
      <c r="J48" s="53"/>
      <c r="K48" s="53"/>
      <c r="L48" s="50"/>
      <c r="M48" s="59" t="s">
        <v>131</v>
      </c>
      <c r="N48" s="63"/>
      <c r="O48" s="63"/>
      <c r="P48" s="63">
        <v>2</v>
      </c>
      <c r="Q48" s="50">
        <v>2</v>
      </c>
      <c r="R48" s="59"/>
      <c r="S48" s="63"/>
      <c r="T48" s="63"/>
      <c r="U48" s="75"/>
      <c r="V48" s="76"/>
      <c r="W48" s="164">
        <v>7</v>
      </c>
    </row>
    <row r="49" spans="1:23" ht="15" customHeight="1" thickBot="1" x14ac:dyDescent="0.3">
      <c r="A49" s="210"/>
      <c r="B49" s="116"/>
      <c r="C49" s="219" t="s">
        <v>15</v>
      </c>
      <c r="D49" s="220">
        <f>SUM(D47:D48)</f>
        <v>0</v>
      </c>
      <c r="E49" s="220">
        <f>SUM(E47:E48)</f>
        <v>0</v>
      </c>
      <c r="F49" s="220">
        <f>SUM(F47:F48)</f>
        <v>0</v>
      </c>
      <c r="G49" s="221">
        <f>SUM(G47:G48)</f>
        <v>0</v>
      </c>
      <c r="H49" s="219" t="s">
        <v>15</v>
      </c>
      <c r="I49" s="220">
        <f>SUM(I47:I48)</f>
        <v>0</v>
      </c>
      <c r="J49" s="220">
        <f>SUM(J47:J48)</f>
        <v>0</v>
      </c>
      <c r="K49" s="220">
        <f>SUM(K47:K48)</f>
        <v>0</v>
      </c>
      <c r="L49" s="222">
        <f>SUM(L47:L48)</f>
        <v>0</v>
      </c>
      <c r="M49" s="223" t="s">
        <v>15</v>
      </c>
      <c r="N49" s="220">
        <f>SUM(N47:N48)</f>
        <v>2</v>
      </c>
      <c r="O49" s="220">
        <f>SUM(O47:O48)</f>
        <v>2</v>
      </c>
      <c r="P49" s="220">
        <f>SUM(P47:P48)</f>
        <v>2</v>
      </c>
      <c r="Q49" s="220">
        <f>SUM(Q47:Q48)</f>
        <v>2</v>
      </c>
      <c r="R49" s="219" t="s">
        <v>15</v>
      </c>
      <c r="S49" s="220">
        <f>SUM(S47:S48)</f>
        <v>3</v>
      </c>
      <c r="T49" s="220">
        <f>SUM(T47:T48)</f>
        <v>3</v>
      </c>
      <c r="U49" s="220">
        <f>SUM(U47:U48)</f>
        <v>0</v>
      </c>
      <c r="V49" s="222">
        <f>SUM(V47:V48)</f>
        <v>0</v>
      </c>
      <c r="W49" s="224" t="s">
        <v>60</v>
      </c>
    </row>
    <row r="50" spans="1:23" ht="15" customHeight="1" thickBot="1" x14ac:dyDescent="0.3">
      <c r="A50" s="225"/>
      <c r="B50" s="226"/>
      <c r="C50" s="227" t="s">
        <v>16</v>
      </c>
      <c r="D50" s="228">
        <f>D46+D49</f>
        <v>3</v>
      </c>
      <c r="E50" s="228">
        <f>E46+E49</f>
        <v>3</v>
      </c>
      <c r="F50" s="228">
        <f>F46+F49</f>
        <v>0</v>
      </c>
      <c r="G50" s="229">
        <f>G46+G49</f>
        <v>0</v>
      </c>
      <c r="H50" s="227" t="s">
        <v>16</v>
      </c>
      <c r="I50" s="228">
        <f>I46+I49</f>
        <v>3</v>
      </c>
      <c r="J50" s="228">
        <f>J46+J49</f>
        <v>3</v>
      </c>
      <c r="K50" s="228">
        <f>K46+K49</f>
        <v>0</v>
      </c>
      <c r="L50" s="230">
        <f>L46+L49</f>
        <v>0</v>
      </c>
      <c r="M50" s="231" t="s">
        <v>16</v>
      </c>
      <c r="N50" s="228">
        <f>N46+N49</f>
        <v>5</v>
      </c>
      <c r="O50" s="228">
        <f>O46+O49</f>
        <v>5</v>
      </c>
      <c r="P50" s="228">
        <f>P46+P49</f>
        <v>5</v>
      </c>
      <c r="Q50" s="228">
        <f>Q46+Q49</f>
        <v>5</v>
      </c>
      <c r="R50" s="227" t="s">
        <v>16</v>
      </c>
      <c r="S50" s="228">
        <f>S46+S49</f>
        <v>3</v>
      </c>
      <c r="T50" s="228">
        <f>T46+T49</f>
        <v>3</v>
      </c>
      <c r="U50" s="228">
        <f>U46+U49</f>
        <v>3</v>
      </c>
      <c r="V50" s="230">
        <f>V46+V49</f>
        <v>3</v>
      </c>
      <c r="W50" s="224">
        <f>D50+F50+I50+K50+N50+P50+S50+U50</f>
        <v>22</v>
      </c>
    </row>
    <row r="51" spans="1:23" ht="17.25" customHeight="1" thickBot="1" x14ac:dyDescent="0.3">
      <c r="A51" s="232" t="s">
        <v>55</v>
      </c>
      <c r="B51" s="233"/>
      <c r="C51" s="234" t="s">
        <v>33</v>
      </c>
      <c r="D51" s="235">
        <v>30</v>
      </c>
      <c r="E51" s="236" t="s">
        <v>60</v>
      </c>
      <c r="F51" s="237" t="s">
        <v>137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8"/>
    </row>
    <row r="52" spans="1:23" ht="17.25" customHeight="1" thickBot="1" x14ac:dyDescent="0.3">
      <c r="A52" s="239"/>
      <c r="B52" s="240"/>
      <c r="C52" s="241" t="s">
        <v>56</v>
      </c>
      <c r="D52" s="242">
        <v>73</v>
      </c>
      <c r="E52" s="243" t="s">
        <v>78</v>
      </c>
      <c r="F52" s="244" t="s">
        <v>132</v>
      </c>
      <c r="G52" s="244"/>
      <c r="H52" s="244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5"/>
    </row>
    <row r="53" spans="1:23" ht="17.25" customHeight="1" thickBot="1" x14ac:dyDescent="0.3">
      <c r="A53" s="239"/>
      <c r="B53" s="240"/>
      <c r="C53" s="241" t="s">
        <v>57</v>
      </c>
      <c r="D53" s="242">
        <v>15</v>
      </c>
      <c r="E53" s="243" t="s">
        <v>78</v>
      </c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5"/>
    </row>
    <row r="54" spans="1:23" ht="17.25" customHeight="1" thickBot="1" x14ac:dyDescent="0.3">
      <c r="A54" s="246"/>
      <c r="B54" s="247"/>
      <c r="C54" s="248" t="s">
        <v>71</v>
      </c>
      <c r="D54" s="249">
        <v>10</v>
      </c>
      <c r="E54" s="250" t="s">
        <v>78</v>
      </c>
      <c r="F54" s="250" t="s">
        <v>80</v>
      </c>
      <c r="G54" s="250"/>
      <c r="H54" s="250"/>
      <c r="I54" s="250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2"/>
    </row>
    <row r="55" spans="1:23" ht="17.25" customHeight="1" thickBot="1" x14ac:dyDescent="0.3">
      <c r="A55" s="253" t="s">
        <v>34</v>
      </c>
      <c r="B55" s="254"/>
      <c r="C55" s="255"/>
      <c r="D55" s="242">
        <v>128</v>
      </c>
      <c r="E55" s="243" t="s">
        <v>79</v>
      </c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5"/>
    </row>
    <row r="56" spans="1:23" ht="21.75" customHeight="1" x14ac:dyDescent="0.25">
      <c r="A56" s="256" t="s">
        <v>52</v>
      </c>
      <c r="B56" s="114"/>
      <c r="C56" s="257" t="s">
        <v>85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9"/>
    </row>
    <row r="57" spans="1:23" ht="20.25" customHeight="1" x14ac:dyDescent="0.25">
      <c r="A57" s="260"/>
      <c r="B57" s="124"/>
      <c r="C57" s="261" t="s">
        <v>86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3"/>
    </row>
    <row r="58" spans="1:23" ht="21.75" customHeight="1" x14ac:dyDescent="0.25">
      <c r="A58" s="260"/>
      <c r="B58" s="124"/>
      <c r="C58" s="261" t="s">
        <v>87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3"/>
    </row>
    <row r="59" spans="1:23" ht="65.25" customHeight="1" x14ac:dyDescent="0.25">
      <c r="A59" s="260"/>
      <c r="B59" s="124"/>
      <c r="C59" s="264" t="s">
        <v>88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6"/>
    </row>
    <row r="60" spans="1:23" ht="15.75" x14ac:dyDescent="0.25">
      <c r="A60" s="260"/>
      <c r="B60" s="124"/>
      <c r="C60" s="267" t="s">
        <v>53</v>
      </c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9"/>
    </row>
    <row r="61" spans="1:23" ht="15.75" x14ac:dyDescent="0.25">
      <c r="A61" s="260"/>
      <c r="B61" s="124"/>
      <c r="C61" s="267" t="s">
        <v>66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9"/>
    </row>
    <row r="62" spans="1:23" ht="71.25" customHeight="1" x14ac:dyDescent="0.25">
      <c r="A62" s="260"/>
      <c r="B62" s="124"/>
      <c r="C62" s="267" t="s">
        <v>136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9"/>
    </row>
    <row r="63" spans="1:23" ht="20.25" customHeight="1" thickBot="1" x14ac:dyDescent="0.3">
      <c r="A63" s="270"/>
      <c r="B63" s="271"/>
      <c r="C63" s="272" t="s">
        <v>84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4"/>
    </row>
    <row r="64" spans="1:23" ht="51.75" customHeight="1" thickBot="1" x14ac:dyDescent="0.3">
      <c r="A64" s="275" t="s">
        <v>54</v>
      </c>
      <c r="B64" s="276"/>
      <c r="C64" s="277" t="s">
        <v>138</v>
      </c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9"/>
    </row>
  </sheetData>
  <mergeCells count="52">
    <mergeCell ref="B33:B35"/>
    <mergeCell ref="A37:A42"/>
    <mergeCell ref="B37:B39"/>
    <mergeCell ref="B40:B42"/>
    <mergeCell ref="C62:W62"/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M2:Q2"/>
    <mergeCell ref="A24:A27"/>
    <mergeCell ref="H3:H4"/>
    <mergeCell ref="C60:W60"/>
    <mergeCell ref="A55:C55"/>
    <mergeCell ref="A51:B54"/>
    <mergeCell ref="F51:W51"/>
    <mergeCell ref="C56:W56"/>
    <mergeCell ref="C57:W57"/>
    <mergeCell ref="C58:W58"/>
    <mergeCell ref="C59:W59"/>
    <mergeCell ref="B24:B27"/>
    <mergeCell ref="A44:A49"/>
    <mergeCell ref="B44:B46"/>
    <mergeCell ref="B47:B49"/>
    <mergeCell ref="F52:H52"/>
    <mergeCell ref="A28:A35"/>
    <mergeCell ref="B28:B32"/>
    <mergeCell ref="C63:W63"/>
    <mergeCell ref="A56:B63"/>
    <mergeCell ref="A64:B64"/>
    <mergeCell ref="I3:J3"/>
    <mergeCell ref="B2:B4"/>
    <mergeCell ref="C2:G2"/>
    <mergeCell ref="H2:L2"/>
    <mergeCell ref="A5:A13"/>
    <mergeCell ref="B5:B13"/>
    <mergeCell ref="C61:W61"/>
    <mergeCell ref="A17:A23"/>
    <mergeCell ref="B17:B23"/>
    <mergeCell ref="A14:A16"/>
    <mergeCell ref="B14:B16"/>
    <mergeCell ref="R2:V2"/>
    <mergeCell ref="C64:W64"/>
  </mergeCells>
  <phoneticPr fontId="9" type="noConversion"/>
  <printOptions horizontalCentered="1"/>
  <pageMargins left="0.23622047244094491" right="0.23622047244094491" top="0.15748031496062992" bottom="0.15748031496062992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zoomScale="120" zoomScaleNormal="120" workbookViewId="0">
      <selection activeCell="J10" sqref="J10"/>
    </sheetView>
  </sheetViews>
  <sheetFormatPr defaultRowHeight="16.5" x14ac:dyDescent="0.25"/>
  <cols>
    <col min="1" max="1" width="8" customWidth="1"/>
    <col min="2" max="3" width="7.625" customWidth="1"/>
    <col min="4" max="6" width="8.875" customWidth="1"/>
    <col min="7" max="7" width="9.375" customWidth="1"/>
    <col min="8" max="13" width="8.875" customWidth="1"/>
    <col min="14" max="14" width="8.5" customWidth="1"/>
  </cols>
  <sheetData>
    <row r="1" spans="1:14" s="12" customFormat="1" ht="42" customHeight="1" thickBot="1" x14ac:dyDescent="0.3">
      <c r="A1" s="90" t="s">
        <v>133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7"/>
    </row>
    <row r="2" spans="1:14" ht="26.25" customHeight="1" x14ac:dyDescent="0.25">
      <c r="A2" s="97" t="s">
        <v>17</v>
      </c>
      <c r="B2" s="99" t="s">
        <v>18</v>
      </c>
      <c r="C2" s="101" t="s">
        <v>19</v>
      </c>
      <c r="D2" s="103" t="s">
        <v>33</v>
      </c>
      <c r="E2" s="104"/>
      <c r="F2" s="92" t="s">
        <v>32</v>
      </c>
      <c r="G2" s="105"/>
      <c r="H2" s="92" t="s">
        <v>20</v>
      </c>
      <c r="I2" s="105"/>
      <c r="J2" s="106" t="s">
        <v>70</v>
      </c>
      <c r="K2" s="107"/>
      <c r="L2" s="92" t="s">
        <v>21</v>
      </c>
      <c r="M2" s="93"/>
      <c r="N2" s="14" t="s">
        <v>59</v>
      </c>
    </row>
    <row r="3" spans="1:14" ht="17.25" thickBot="1" x14ac:dyDescent="0.3">
      <c r="A3" s="98"/>
      <c r="B3" s="100"/>
      <c r="C3" s="102"/>
      <c r="D3" s="24" t="s">
        <v>1</v>
      </c>
      <c r="E3" s="19" t="s">
        <v>22</v>
      </c>
      <c r="F3" s="18" t="s">
        <v>1</v>
      </c>
      <c r="G3" s="19" t="s">
        <v>22</v>
      </c>
      <c r="H3" s="18" t="s">
        <v>1</v>
      </c>
      <c r="I3" s="19" t="s">
        <v>22</v>
      </c>
      <c r="J3" s="20" t="s">
        <v>1</v>
      </c>
      <c r="K3" s="21" t="s">
        <v>2</v>
      </c>
      <c r="L3" s="22" t="s">
        <v>1</v>
      </c>
      <c r="M3" s="23" t="s">
        <v>22</v>
      </c>
      <c r="N3" s="15" t="s">
        <v>60</v>
      </c>
    </row>
    <row r="4" spans="1:14" ht="21.95" customHeight="1" x14ac:dyDescent="0.25">
      <c r="A4" s="1" t="s">
        <v>23</v>
      </c>
      <c r="B4" s="2" t="s">
        <v>24</v>
      </c>
      <c r="C4" s="25" t="s">
        <v>25</v>
      </c>
      <c r="D4" s="79">
        <v>9</v>
      </c>
      <c r="E4" s="77">
        <v>9</v>
      </c>
      <c r="F4" s="77">
        <v>12</v>
      </c>
      <c r="G4" s="77">
        <v>12</v>
      </c>
      <c r="H4" s="78">
        <v>0</v>
      </c>
      <c r="I4" s="78">
        <v>0</v>
      </c>
      <c r="J4" s="80">
        <v>0</v>
      </c>
      <c r="K4" s="80">
        <v>0</v>
      </c>
      <c r="L4" s="81">
        <f>SUM(F4+H4+D4+J4)</f>
        <v>21</v>
      </c>
      <c r="M4" s="82">
        <f>SUM(G4+I4+E4+K4)</f>
        <v>21</v>
      </c>
      <c r="N4" s="13">
        <v>16</v>
      </c>
    </row>
    <row r="5" spans="1:14" ht="21.95" customHeight="1" x14ac:dyDescent="0.25">
      <c r="A5" s="3" t="s">
        <v>23</v>
      </c>
      <c r="B5" s="4" t="s">
        <v>24</v>
      </c>
      <c r="C5" s="26" t="s">
        <v>26</v>
      </c>
      <c r="D5" s="83">
        <v>7</v>
      </c>
      <c r="E5" s="78">
        <v>7</v>
      </c>
      <c r="F5" s="77">
        <v>12</v>
      </c>
      <c r="G5" s="77">
        <v>12</v>
      </c>
      <c r="H5" s="77">
        <v>0</v>
      </c>
      <c r="I5" s="77">
        <v>0</v>
      </c>
      <c r="J5" s="80">
        <v>0</v>
      </c>
      <c r="K5" s="80">
        <v>0</v>
      </c>
      <c r="L5" s="84">
        <f t="shared" ref="L5:L11" si="0">SUM(F5+H5+D5+J5)</f>
        <v>19</v>
      </c>
      <c r="M5" s="85">
        <f t="shared" ref="M5:M11" si="1">SUM(G5+I5+E5+K5)</f>
        <v>19</v>
      </c>
      <c r="N5" s="13">
        <v>16</v>
      </c>
    </row>
    <row r="6" spans="1:14" ht="21.95" customHeight="1" x14ac:dyDescent="0.25">
      <c r="A6" s="1" t="s">
        <v>23</v>
      </c>
      <c r="B6" s="4" t="s">
        <v>27</v>
      </c>
      <c r="C6" s="25" t="s">
        <v>25</v>
      </c>
      <c r="D6" s="79">
        <v>6</v>
      </c>
      <c r="E6" s="77">
        <v>6</v>
      </c>
      <c r="F6" s="77">
        <v>11</v>
      </c>
      <c r="G6" s="77">
        <v>11</v>
      </c>
      <c r="H6" s="77">
        <v>2</v>
      </c>
      <c r="I6" s="77">
        <v>2</v>
      </c>
      <c r="J6" s="80">
        <v>2</v>
      </c>
      <c r="K6" s="80">
        <v>2</v>
      </c>
      <c r="L6" s="84">
        <f t="shared" si="0"/>
        <v>21</v>
      </c>
      <c r="M6" s="85">
        <f t="shared" si="1"/>
        <v>21</v>
      </c>
      <c r="N6" s="13">
        <v>16</v>
      </c>
    </row>
    <row r="7" spans="1:14" ht="21.95" customHeight="1" x14ac:dyDescent="0.25">
      <c r="A7" s="3" t="s">
        <v>23</v>
      </c>
      <c r="B7" s="4" t="s">
        <v>27</v>
      </c>
      <c r="C7" s="26" t="s">
        <v>26</v>
      </c>
      <c r="D7" s="79">
        <v>6</v>
      </c>
      <c r="E7" s="77">
        <v>6</v>
      </c>
      <c r="F7" s="77">
        <v>13</v>
      </c>
      <c r="G7" s="77">
        <v>13</v>
      </c>
      <c r="H7" s="77">
        <v>0</v>
      </c>
      <c r="I7" s="77">
        <v>0</v>
      </c>
      <c r="J7" s="80">
        <v>2</v>
      </c>
      <c r="K7" s="80">
        <v>2</v>
      </c>
      <c r="L7" s="84">
        <f t="shared" si="0"/>
        <v>21</v>
      </c>
      <c r="M7" s="85">
        <f t="shared" si="1"/>
        <v>21</v>
      </c>
      <c r="N7" s="13">
        <v>16</v>
      </c>
    </row>
    <row r="8" spans="1:14" ht="21.95" customHeight="1" x14ac:dyDescent="0.25">
      <c r="A8" s="1" t="s">
        <v>23</v>
      </c>
      <c r="B8" s="4" t="s">
        <v>28</v>
      </c>
      <c r="C8" s="25" t="s">
        <v>25</v>
      </c>
      <c r="D8" s="79">
        <v>1</v>
      </c>
      <c r="E8" s="77">
        <v>1</v>
      </c>
      <c r="F8" s="77">
        <v>11</v>
      </c>
      <c r="G8" s="77">
        <v>11</v>
      </c>
      <c r="H8" s="77">
        <v>4</v>
      </c>
      <c r="I8" s="77">
        <v>4</v>
      </c>
      <c r="J8" s="80">
        <v>2</v>
      </c>
      <c r="K8" s="80">
        <v>2</v>
      </c>
      <c r="L8" s="84">
        <f t="shared" si="0"/>
        <v>18</v>
      </c>
      <c r="M8" s="85">
        <f t="shared" si="1"/>
        <v>18</v>
      </c>
      <c r="N8" s="13">
        <v>16</v>
      </c>
    </row>
    <row r="9" spans="1:14" ht="21.95" customHeight="1" x14ac:dyDescent="0.25">
      <c r="A9" s="3" t="s">
        <v>23</v>
      </c>
      <c r="B9" s="4" t="s">
        <v>28</v>
      </c>
      <c r="C9" s="26" t="s">
        <v>26</v>
      </c>
      <c r="D9" s="79">
        <v>1</v>
      </c>
      <c r="E9" s="77">
        <v>1</v>
      </c>
      <c r="F9" s="77">
        <v>8</v>
      </c>
      <c r="G9" s="77">
        <v>8</v>
      </c>
      <c r="H9" s="77">
        <v>5</v>
      </c>
      <c r="I9" s="77">
        <v>5</v>
      </c>
      <c r="J9" s="80">
        <v>2</v>
      </c>
      <c r="K9" s="80">
        <v>2</v>
      </c>
      <c r="L9" s="84">
        <f t="shared" si="0"/>
        <v>16</v>
      </c>
      <c r="M9" s="85">
        <f t="shared" si="1"/>
        <v>16</v>
      </c>
      <c r="N9" s="13">
        <v>16</v>
      </c>
    </row>
    <row r="10" spans="1:14" ht="21.95" customHeight="1" x14ac:dyDescent="0.25">
      <c r="A10" s="1" t="s">
        <v>23</v>
      </c>
      <c r="B10" s="4" t="s">
        <v>29</v>
      </c>
      <c r="C10" s="25" t="s">
        <v>25</v>
      </c>
      <c r="D10" s="79">
        <v>0</v>
      </c>
      <c r="E10" s="77">
        <v>0</v>
      </c>
      <c r="F10" s="77">
        <v>3</v>
      </c>
      <c r="G10" s="77">
        <v>3</v>
      </c>
      <c r="H10" s="77">
        <v>5</v>
      </c>
      <c r="I10" s="77">
        <v>5</v>
      </c>
      <c r="J10" s="80">
        <v>2</v>
      </c>
      <c r="K10" s="80">
        <v>2</v>
      </c>
      <c r="L10" s="84">
        <f t="shared" si="0"/>
        <v>10</v>
      </c>
      <c r="M10" s="85">
        <f t="shared" si="1"/>
        <v>10</v>
      </c>
      <c r="N10" s="13">
        <v>9</v>
      </c>
    </row>
    <row r="11" spans="1:14" ht="21.95" customHeight="1" thickBot="1" x14ac:dyDescent="0.3">
      <c r="A11" s="3" t="s">
        <v>23</v>
      </c>
      <c r="B11" s="4" t="s">
        <v>29</v>
      </c>
      <c r="C11" s="26" t="s">
        <v>26</v>
      </c>
      <c r="D11" s="79">
        <v>0</v>
      </c>
      <c r="E11" s="77">
        <v>0</v>
      </c>
      <c r="F11" s="77">
        <v>3</v>
      </c>
      <c r="G11" s="77">
        <v>3</v>
      </c>
      <c r="H11" s="77">
        <v>6</v>
      </c>
      <c r="I11" s="77">
        <v>6</v>
      </c>
      <c r="J11" s="80">
        <v>0</v>
      </c>
      <c r="K11" s="80">
        <v>0</v>
      </c>
      <c r="L11" s="84">
        <f t="shared" si="0"/>
        <v>9</v>
      </c>
      <c r="M11" s="85">
        <f t="shared" si="1"/>
        <v>9</v>
      </c>
      <c r="N11" s="13">
        <v>9</v>
      </c>
    </row>
    <row r="12" spans="1:14" ht="21.95" customHeight="1" thickBot="1" x14ac:dyDescent="0.3">
      <c r="A12" s="94" t="s">
        <v>134</v>
      </c>
      <c r="B12" s="95"/>
      <c r="C12" s="96"/>
      <c r="D12" s="86">
        <f t="shared" ref="D12:I12" si="2">SUM(D4:D11)</f>
        <v>30</v>
      </c>
      <c r="E12" s="87">
        <f t="shared" si="2"/>
        <v>30</v>
      </c>
      <c r="F12" s="87">
        <f t="shared" si="2"/>
        <v>73</v>
      </c>
      <c r="G12" s="87">
        <f t="shared" si="2"/>
        <v>73</v>
      </c>
      <c r="H12" s="87">
        <f t="shared" si="2"/>
        <v>22</v>
      </c>
      <c r="I12" s="87">
        <f t="shared" si="2"/>
        <v>22</v>
      </c>
      <c r="J12" s="88">
        <f>SUM(J5:J11)</f>
        <v>10</v>
      </c>
      <c r="K12" s="88">
        <f>SUM(K5:K11)</f>
        <v>10</v>
      </c>
      <c r="L12" s="87">
        <f>SUM(F12+H12+D12+J12)</f>
        <v>135</v>
      </c>
      <c r="M12" s="89">
        <f>SUM(G12+I12+E12+K12)</f>
        <v>135</v>
      </c>
    </row>
    <row r="13" spans="1:14" s="5" customFormat="1" ht="20.100000000000001" customHeight="1" x14ac:dyDescent="0.25">
      <c r="A13" s="27"/>
      <c r="B13" s="27"/>
      <c r="C13" s="27"/>
      <c r="D13" s="27"/>
      <c r="E13" s="27"/>
      <c r="F13" s="28"/>
      <c r="G13" s="28"/>
      <c r="H13" s="91" t="s">
        <v>135</v>
      </c>
      <c r="I13" s="91"/>
      <c r="J13" s="29"/>
      <c r="K13" s="29"/>
      <c r="L13" s="28"/>
      <c r="M13" s="28"/>
      <c r="N13" s="28"/>
    </row>
    <row r="14" spans="1:14" ht="22.5" customHeight="1" x14ac:dyDescent="0.25">
      <c r="A14" s="16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6" customFormat="1" x14ac:dyDescent="0.25">
      <c r="A15" s="6" t="s">
        <v>30</v>
      </c>
    </row>
    <row r="16" spans="1:14" s="6" customFormat="1" x14ac:dyDescent="0.25">
      <c r="A16" s="6" t="s">
        <v>69</v>
      </c>
    </row>
    <row r="17" spans="1:13" s="6" customFormat="1" x14ac:dyDescent="0.25">
      <c r="A17" s="6" t="s">
        <v>81</v>
      </c>
    </row>
    <row r="18" spans="1:13" s="7" customFormat="1" x14ac:dyDescent="0.25">
      <c r="J18" s="12"/>
      <c r="K18" s="12"/>
    </row>
    <row r="19" spans="1:13" s="7" customFormat="1" x14ac:dyDescent="0.25">
      <c r="B19" s="8"/>
      <c r="F19" s="8"/>
      <c r="I19" s="8"/>
      <c r="J19" s="8"/>
      <c r="K19" s="8"/>
      <c r="L19" s="8"/>
      <c r="M19" s="8"/>
    </row>
  </sheetData>
  <mergeCells count="11">
    <mergeCell ref="H13:I13"/>
    <mergeCell ref="A1:M1"/>
    <mergeCell ref="L2:M2"/>
    <mergeCell ref="A12:C12"/>
    <mergeCell ref="A2:A3"/>
    <mergeCell ref="B2:B3"/>
    <mergeCell ref="C2:C3"/>
    <mergeCell ref="D2:E2"/>
    <mergeCell ref="F2:G2"/>
    <mergeCell ref="H2:I2"/>
    <mergeCell ref="J2:K2"/>
  </mergeCells>
  <phoneticPr fontId="9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109日四技(管理-資訊電商系)</vt:lpstr>
      <vt:lpstr>109學分配當表(管理-資訊電商系)</vt:lpstr>
      <vt:lpstr>'109學分配當表(管理-資訊電商系)'!Print_Area</vt:lpstr>
      <vt:lpstr>'109日四技(管理-資訊電商系)'!Print_Titles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資訊電商</cp:lastModifiedBy>
  <cp:lastPrinted>2020-08-03T07:31:36Z</cp:lastPrinted>
  <dcterms:created xsi:type="dcterms:W3CDTF">2010-03-03T00:24:27Z</dcterms:created>
  <dcterms:modified xsi:type="dcterms:W3CDTF">2020-09-16T08:29:50Z</dcterms:modified>
</cp:coreProperties>
</file>